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435" activeTab="2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</sheets>
  <definedNames>
    <definedName name="OLE_LINK63" localSheetId="0">'приложение 1'!$B$56</definedName>
    <definedName name="OLE_LINK74" localSheetId="0">'приложение 1'!$B$57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2"/>
  <c r="A39" i="3" l="1"/>
  <c r="A51" i="2"/>
  <c r="A40" i="3" s="1"/>
  <c r="B51" i="2"/>
  <c r="B40" i="3" s="1"/>
  <c r="C51" i="2"/>
  <c r="C40" i="3" s="1"/>
  <c r="D51" i="2"/>
  <c r="D40" i="3" s="1"/>
  <c r="N51" i="2"/>
  <c r="M51" s="1"/>
  <c r="E40" i="3" s="1"/>
  <c r="A52" i="2"/>
  <c r="A41" i="3" s="1"/>
  <c r="B52" i="2"/>
  <c r="B41" i="3" s="1"/>
  <c r="C52" i="2"/>
  <c r="C41" i="3" s="1"/>
  <c r="D52" i="2"/>
  <c r="D41" i="3" s="1"/>
  <c r="N52" i="2"/>
  <c r="M52" s="1"/>
  <c r="E41" i="3" s="1"/>
  <c r="A53" i="2"/>
  <c r="A42" i="3" s="1"/>
  <c r="B53" i="2"/>
  <c r="B42" i="3" s="1"/>
  <c r="C53" i="2"/>
  <c r="C42" i="3" s="1"/>
  <c r="D53" i="2"/>
  <c r="D42" i="3" s="1"/>
  <c r="N53" i="2"/>
  <c r="M53" s="1"/>
  <c r="E42" i="3" s="1"/>
  <c r="A54" i="2"/>
  <c r="A43" i="3" s="1"/>
  <c r="B54" i="2"/>
  <c r="B43" i="3" s="1"/>
  <c r="C54" i="2"/>
  <c r="C43" i="3" s="1"/>
  <c r="D54" i="2"/>
  <c r="D43" i="3" s="1"/>
  <c r="N54" i="2"/>
  <c r="M54" s="1"/>
  <c r="E43" i="3" s="1"/>
  <c r="A55" i="2"/>
  <c r="A44" i="3" s="1"/>
  <c r="B55" i="2"/>
  <c r="B44" i="3" s="1"/>
  <c r="C55" i="2"/>
  <c r="C44" i="3" s="1"/>
  <c r="D55" i="2"/>
  <c r="D44" i="3" s="1"/>
  <c r="N55" i="2"/>
  <c r="M55" s="1"/>
  <c r="E44" i="3" s="1"/>
  <c r="A37" i="2"/>
  <c r="B37"/>
  <c r="C37"/>
  <c r="D37"/>
  <c r="N37"/>
  <c r="M37" s="1"/>
  <c r="A38"/>
  <c r="B38"/>
  <c r="C38"/>
  <c r="D38"/>
  <c r="N38"/>
  <c r="M38" s="1"/>
  <c r="A39"/>
  <c r="B39"/>
  <c r="C39"/>
  <c r="D39"/>
  <c r="N39"/>
  <c r="M39" s="1"/>
  <c r="A40"/>
  <c r="B40"/>
  <c r="C40"/>
  <c r="D40"/>
  <c r="N40"/>
  <c r="M40" s="1"/>
  <c r="A41"/>
  <c r="B41"/>
  <c r="C41"/>
  <c r="D41"/>
  <c r="N41"/>
  <c r="M41" s="1"/>
  <c r="A42"/>
  <c r="B42"/>
  <c r="C42"/>
  <c r="D42"/>
  <c r="N42"/>
  <c r="M42" s="1"/>
  <c r="A43"/>
  <c r="B43"/>
  <c r="C43"/>
  <c r="D43"/>
  <c r="N43"/>
  <c r="M43" s="1"/>
  <c r="A44"/>
  <c r="B44"/>
  <c r="C44"/>
  <c r="D44"/>
  <c r="N44"/>
  <c r="M44" s="1"/>
  <c r="A45"/>
  <c r="B45"/>
  <c r="C45"/>
  <c r="D45"/>
  <c r="N45"/>
  <c r="M45" s="1"/>
  <c r="A46"/>
  <c r="B46"/>
  <c r="C46"/>
  <c r="D46"/>
  <c r="N46"/>
  <c r="M46" s="1"/>
  <c r="A47"/>
  <c r="B47"/>
  <c r="C47"/>
  <c r="D47"/>
  <c r="N47"/>
  <c r="M47" s="1"/>
  <c r="A48"/>
  <c r="B48"/>
  <c r="C48"/>
  <c r="D48"/>
  <c r="N48"/>
  <c r="M48" s="1"/>
  <c r="A49"/>
  <c r="B49"/>
  <c r="C49"/>
  <c r="D49"/>
  <c r="N49"/>
  <c r="M49" s="1"/>
  <c r="B50"/>
  <c r="B39" i="3" s="1"/>
  <c r="C50" i="2"/>
  <c r="C39" i="3" s="1"/>
  <c r="D50" i="2"/>
  <c r="D39" i="3" s="1"/>
  <c r="N50" i="2"/>
  <c r="M50" s="1"/>
  <c r="E39" i="3" s="1"/>
  <c r="E81" i="4" l="1"/>
  <c r="F81"/>
  <c r="G81"/>
  <c r="J81"/>
  <c r="K81"/>
  <c r="H82"/>
  <c r="H83"/>
  <c r="H84"/>
  <c r="H85"/>
  <c r="H86"/>
  <c r="H87"/>
  <c r="H88"/>
  <c r="H89"/>
  <c r="H90"/>
  <c r="H91"/>
  <c r="H92"/>
  <c r="H93"/>
  <c r="H94"/>
  <c r="H95"/>
  <c r="I83"/>
  <c r="I84"/>
  <c r="I85"/>
  <c r="I86"/>
  <c r="I87"/>
  <c r="I88"/>
  <c r="I89"/>
  <c r="I90"/>
  <c r="I91"/>
  <c r="I92"/>
  <c r="I93"/>
  <c r="I94"/>
  <c r="I95"/>
  <c r="I82"/>
  <c r="I75"/>
  <c r="I76"/>
  <c r="I77"/>
  <c r="I78"/>
  <c r="I79"/>
  <c r="I80"/>
  <c r="C83" i="2"/>
  <c r="D83"/>
  <c r="B83"/>
  <c r="H81" i="4" l="1"/>
  <c r="I81"/>
  <c r="A109" i="2"/>
  <c r="B109"/>
  <c r="C109"/>
  <c r="D109"/>
  <c r="A110"/>
  <c r="B110"/>
  <c r="C110"/>
  <c r="D110"/>
  <c r="A111"/>
  <c r="B111"/>
  <c r="C111"/>
  <c r="D111"/>
  <c r="A112"/>
  <c r="B112"/>
  <c r="C112"/>
  <c r="D112"/>
  <c r="A113"/>
  <c r="D113"/>
  <c r="A114"/>
  <c r="B114"/>
  <c r="C114"/>
  <c r="D114"/>
  <c r="A115"/>
  <c r="B115"/>
  <c r="C115"/>
  <c r="D115"/>
  <c r="A99"/>
  <c r="A100"/>
  <c r="A101"/>
  <c r="A102"/>
  <c r="A103"/>
  <c r="A104"/>
  <c r="A105"/>
  <c r="A106"/>
  <c r="A107"/>
  <c r="A108"/>
  <c r="A58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76" i="3" s="1"/>
  <c r="A88" i="2"/>
  <c r="A77" i="3" s="1"/>
  <c r="A89" i="2"/>
  <c r="A78" i="3" s="1"/>
  <c r="A90" i="2"/>
  <c r="A79" i="3" s="1"/>
  <c r="A91" i="2"/>
  <c r="A80" i="3" s="1"/>
  <c r="A92" i="2"/>
  <c r="A81" i="3" s="1"/>
  <c r="A93" i="2"/>
  <c r="A82" i="3" s="1"/>
  <c r="A94" i="2"/>
  <c r="A83" i="3" s="1"/>
  <c r="A95" i="2"/>
  <c r="A84" i="3" s="1"/>
  <c r="A96" i="2"/>
  <c r="A85" i="3" s="1"/>
  <c r="A57" i="2"/>
  <c r="A25"/>
  <c r="A26"/>
  <c r="A27"/>
  <c r="A28"/>
  <c r="A29"/>
  <c r="A30"/>
  <c r="A31"/>
  <c r="A32"/>
  <c r="A33"/>
  <c r="A34"/>
  <c r="A35"/>
  <c r="A36"/>
  <c r="A24"/>
  <c r="A18"/>
  <c r="B99" i="3" l="1"/>
  <c r="C99"/>
  <c r="D99"/>
  <c r="B100"/>
  <c r="C100"/>
  <c r="D100"/>
  <c r="F40" i="4"/>
  <c r="G40"/>
  <c r="H40"/>
  <c r="J40"/>
  <c r="K40"/>
  <c r="I53" l="1"/>
  <c r="E53" s="1"/>
  <c r="I54"/>
  <c r="E54" s="1"/>
  <c r="I55"/>
  <c r="E55" s="1"/>
  <c r="I56"/>
  <c r="E56" s="1"/>
  <c r="I57"/>
  <c r="E57" s="1"/>
  <c r="I58"/>
  <c r="E58" s="1"/>
  <c r="I59"/>
  <c r="E59" s="1"/>
  <c r="I60"/>
  <c r="E60" s="1"/>
  <c r="I61"/>
  <c r="E61" s="1"/>
  <c r="I62"/>
  <c r="E62" s="1"/>
  <c r="I63"/>
  <c r="E63" s="1"/>
  <c r="I64"/>
  <c r="E64" s="1"/>
  <c r="I65"/>
  <c r="E65" s="1"/>
  <c r="I66"/>
  <c r="E66" s="1"/>
  <c r="I67"/>
  <c r="E67" s="1"/>
  <c r="I68"/>
  <c r="E68" s="1"/>
  <c r="I69"/>
  <c r="E69" s="1"/>
  <c r="I70"/>
  <c r="E70" s="1"/>
  <c r="I71"/>
  <c r="E71" s="1"/>
  <c r="I72"/>
  <c r="E72" s="1"/>
  <c r="I73"/>
  <c r="E73" s="1"/>
  <c r="I74"/>
  <c r="E74" s="1"/>
  <c r="E75"/>
  <c r="E76"/>
  <c r="E77"/>
  <c r="E78"/>
  <c r="E79"/>
  <c r="E80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I42"/>
  <c r="E42" s="1"/>
  <c r="I43"/>
  <c r="E43" s="1"/>
  <c r="I44"/>
  <c r="E44" s="1"/>
  <c r="I45"/>
  <c r="E45" s="1"/>
  <c r="I46"/>
  <c r="E46" s="1"/>
  <c r="I47"/>
  <c r="E47" s="1"/>
  <c r="I48"/>
  <c r="E48" s="1"/>
  <c r="I49"/>
  <c r="E49" s="1"/>
  <c r="I50"/>
  <c r="E50" s="1"/>
  <c r="I51"/>
  <c r="I52"/>
  <c r="E52" s="1"/>
  <c r="I41"/>
  <c r="E41" s="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41"/>
  <c r="I16"/>
  <c r="I17"/>
  <c r="E17" s="1"/>
  <c r="I18"/>
  <c r="E18" s="1"/>
  <c r="I19"/>
  <c r="E19" s="1"/>
  <c r="I20"/>
  <c r="E20" s="1"/>
  <c r="I21"/>
  <c r="E21" s="1"/>
  <c r="I22"/>
  <c r="E22" s="1"/>
  <c r="I23"/>
  <c r="E23" s="1"/>
  <c r="I24"/>
  <c r="E24" s="1"/>
  <c r="I25"/>
  <c r="E25" s="1"/>
  <c r="I26"/>
  <c r="E26" s="1"/>
  <c r="I27"/>
  <c r="E27" s="1"/>
  <c r="F14"/>
  <c r="F11" s="1"/>
  <c r="G14"/>
  <c r="G11" s="1"/>
  <c r="H14"/>
  <c r="H11" s="1"/>
  <c r="J14"/>
  <c r="K14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B33"/>
  <c r="C33"/>
  <c r="D33"/>
  <c r="A34"/>
  <c r="B34"/>
  <c r="C34"/>
  <c r="D34"/>
  <c r="A35"/>
  <c r="B35"/>
  <c r="C35"/>
  <c r="D35"/>
  <c r="A36"/>
  <c r="A37"/>
  <c r="A38"/>
  <c r="B38"/>
  <c r="C38"/>
  <c r="D38"/>
  <c r="A39"/>
  <c r="I15"/>
  <c r="E15" s="1"/>
  <c r="A15"/>
  <c r="J48" i="3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E35"/>
  <c r="E36"/>
  <c r="E37"/>
  <c r="E38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B37"/>
  <c r="C37"/>
  <c r="D37"/>
  <c r="A38"/>
  <c r="B38"/>
  <c r="C38"/>
  <c r="D38"/>
  <c r="M68" i="2"/>
  <c r="N68" s="1"/>
  <c r="M67"/>
  <c r="N67" s="1"/>
  <c r="N25"/>
  <c r="N26"/>
  <c r="M26" s="1"/>
  <c r="N27"/>
  <c r="M27" s="1"/>
  <c r="N28"/>
  <c r="M28" s="1"/>
  <c r="N29"/>
  <c r="M29" s="1"/>
  <c r="N30"/>
  <c r="M30" s="1"/>
  <c r="N31"/>
  <c r="M31" s="1"/>
  <c r="N32"/>
  <c r="M32" s="1"/>
  <c r="N33"/>
  <c r="M33" s="1"/>
  <c r="N34"/>
  <c r="M34" s="1"/>
  <c r="N35"/>
  <c r="M35" s="1"/>
  <c r="N36"/>
  <c r="M36" s="1"/>
  <c r="N24"/>
  <c r="M24" s="1"/>
  <c r="H23"/>
  <c r="G23"/>
  <c r="B32" i="3"/>
  <c r="C32"/>
  <c r="D28" i="4"/>
  <c r="B33" i="3"/>
  <c r="C33"/>
  <c r="D29" i="4"/>
  <c r="B34" i="3"/>
  <c r="C30" i="4"/>
  <c r="D30"/>
  <c r="B35" i="3"/>
  <c r="C35"/>
  <c r="D31" i="4"/>
  <c r="B36" i="3"/>
  <c r="C36"/>
  <c r="D32" i="4"/>
  <c r="B25" i="2"/>
  <c r="C25"/>
  <c r="C20" i="3" s="1"/>
  <c r="D25" i="2"/>
  <c r="D16" i="4" s="1"/>
  <c r="B26" i="2"/>
  <c r="B21" i="3" s="1"/>
  <c r="C26" i="2"/>
  <c r="C21" i="3" s="1"/>
  <c r="D26" i="2"/>
  <c r="D17" i="4" s="1"/>
  <c r="B27" i="2"/>
  <c r="B22" i="3" s="1"/>
  <c r="C27" i="2"/>
  <c r="C18" i="4" s="1"/>
  <c r="D27" i="2"/>
  <c r="D18" i="4" s="1"/>
  <c r="B28" i="2"/>
  <c r="C28"/>
  <c r="C19" i="4" s="1"/>
  <c r="D28" i="2"/>
  <c r="D19" i="4" s="1"/>
  <c r="B29" i="2"/>
  <c r="C29"/>
  <c r="C20" i="4" s="1"/>
  <c r="D29" i="2"/>
  <c r="D20" i="4" s="1"/>
  <c r="B30" i="2"/>
  <c r="B25" i="3" s="1"/>
  <c r="C30" i="2"/>
  <c r="C25" i="3" s="1"/>
  <c r="D30" i="2"/>
  <c r="D21" i="4" s="1"/>
  <c r="B31" i="2"/>
  <c r="B26" i="3" s="1"/>
  <c r="C31" i="2"/>
  <c r="C22" i="4" s="1"/>
  <c r="D31" i="2"/>
  <c r="D22" i="4" s="1"/>
  <c r="B32" i="2"/>
  <c r="C32"/>
  <c r="C23" i="4" s="1"/>
  <c r="D32" i="2"/>
  <c r="D23" i="4" s="1"/>
  <c r="B33" i="2"/>
  <c r="C33"/>
  <c r="C28" i="3" s="1"/>
  <c r="D33" i="2"/>
  <c r="D24" i="4" s="1"/>
  <c r="B34" i="2"/>
  <c r="B29" i="3" s="1"/>
  <c r="C34" i="2"/>
  <c r="C29" i="3" s="1"/>
  <c r="D34" i="2"/>
  <c r="D25" i="4" s="1"/>
  <c r="B35" i="2"/>
  <c r="B30" i="3" s="1"/>
  <c r="C35" i="2"/>
  <c r="C26" i="4" s="1"/>
  <c r="D35" i="2"/>
  <c r="D26" i="4" s="1"/>
  <c r="B36" i="2"/>
  <c r="B31" i="3" s="1"/>
  <c r="C36" i="2"/>
  <c r="C27" i="4" s="1"/>
  <c r="D36" i="2"/>
  <c r="D27" i="4" s="1"/>
  <c r="C24" i="2"/>
  <c r="C15" i="4" s="1"/>
  <c r="D24" i="2"/>
  <c r="D15" i="4" s="1"/>
  <c r="B24" i="2"/>
  <c r="B19" i="3" s="1"/>
  <c r="E18" l="1"/>
  <c r="C32" i="4"/>
  <c r="B22"/>
  <c r="B26"/>
  <c r="D33" i="3"/>
  <c r="B18" i="4"/>
  <c r="D36" i="3"/>
  <c r="D32"/>
  <c r="D28"/>
  <c r="D24"/>
  <c r="D20"/>
  <c r="C31" i="4"/>
  <c r="B25"/>
  <c r="B21"/>
  <c r="B17"/>
  <c r="C30" i="3"/>
  <c r="C26"/>
  <c r="C22"/>
  <c r="B31" i="4"/>
  <c r="D31" i="3"/>
  <c r="D27"/>
  <c r="D23"/>
  <c r="C31"/>
  <c r="C27"/>
  <c r="C23"/>
  <c r="B30" i="4"/>
  <c r="C28"/>
  <c r="B20" i="3"/>
  <c r="B16" i="4"/>
  <c r="C34" i="3"/>
  <c r="B27" i="4"/>
  <c r="C24"/>
  <c r="C16"/>
  <c r="D29" i="3"/>
  <c r="D25"/>
  <c r="C24"/>
  <c r="D21"/>
  <c r="B32" i="4"/>
  <c r="C29"/>
  <c r="B28"/>
  <c r="C25"/>
  <c r="C17"/>
  <c r="B24"/>
  <c r="B28" i="3"/>
  <c r="B20" i="4"/>
  <c r="B24" i="3"/>
  <c r="D35"/>
  <c r="C21" i="4"/>
  <c r="B27" i="3"/>
  <c r="B23" i="4"/>
  <c r="B19"/>
  <c r="B23" i="3"/>
  <c r="D34"/>
  <c r="D30"/>
  <c r="D26"/>
  <c r="D22"/>
  <c r="B29" i="4"/>
  <c r="B15"/>
  <c r="I40"/>
  <c r="E51"/>
  <c r="E40" s="1"/>
  <c r="N23" i="2"/>
  <c r="M25"/>
  <c r="M23" s="1"/>
  <c r="I14" i="4"/>
  <c r="E16"/>
  <c r="E14" s="1"/>
  <c r="E11" l="1"/>
  <c r="I11"/>
  <c r="E88" i="3"/>
  <c r="J88" s="1"/>
  <c r="E89"/>
  <c r="J89" s="1"/>
  <c r="E90"/>
  <c r="J90" s="1"/>
  <c r="E91"/>
  <c r="J91" s="1"/>
  <c r="E92"/>
  <c r="J92" s="1"/>
  <c r="E93"/>
  <c r="J93" s="1"/>
  <c r="E94"/>
  <c r="J94" s="1"/>
  <c r="E95"/>
  <c r="J95" s="1"/>
  <c r="E96"/>
  <c r="J96" s="1"/>
  <c r="E97"/>
  <c r="J97" s="1"/>
  <c r="E98"/>
  <c r="J98" s="1"/>
  <c r="E99"/>
  <c r="J99" s="1"/>
  <c r="E100"/>
  <c r="J100" s="1"/>
  <c r="F86" l="1"/>
  <c r="G86"/>
  <c r="H86"/>
  <c r="I86"/>
  <c r="F45"/>
  <c r="G45"/>
  <c r="H45"/>
  <c r="I45"/>
  <c r="H56" i="2"/>
  <c r="I56"/>
  <c r="J56"/>
  <c r="K56"/>
  <c r="N56"/>
  <c r="P56"/>
  <c r="Q56"/>
  <c r="B58" l="1"/>
  <c r="C58"/>
  <c r="D58"/>
  <c r="D47" i="3" s="1"/>
  <c r="B59" i="2"/>
  <c r="C59"/>
  <c r="D59"/>
  <c r="D48" i="3" s="1"/>
  <c r="B60" i="2"/>
  <c r="C60"/>
  <c r="D60"/>
  <c r="D49" i="3" s="1"/>
  <c r="B61" i="2"/>
  <c r="C61"/>
  <c r="D61"/>
  <c r="D50" i="3" s="1"/>
  <c r="B62" i="2"/>
  <c r="C62"/>
  <c r="D62"/>
  <c r="D51" i="3" s="1"/>
  <c r="B63" i="2"/>
  <c r="C63"/>
  <c r="D63"/>
  <c r="D52" i="3" s="1"/>
  <c r="B64" i="2"/>
  <c r="C64"/>
  <c r="D64"/>
  <c r="D53" i="3" s="1"/>
  <c r="B65" i="2"/>
  <c r="C65"/>
  <c r="D65"/>
  <c r="D54" i="3" s="1"/>
  <c r="B66" i="2"/>
  <c r="C66"/>
  <c r="D66"/>
  <c r="D55" i="3" s="1"/>
  <c r="B67" i="2"/>
  <c r="C67"/>
  <c r="D67"/>
  <c r="D56" i="3" s="1"/>
  <c r="B68" i="2"/>
  <c r="C68"/>
  <c r="D68"/>
  <c r="D57" i="3" s="1"/>
  <c r="B69" i="2"/>
  <c r="C69"/>
  <c r="D69"/>
  <c r="D58" i="3" s="1"/>
  <c r="B70" i="2"/>
  <c r="C70"/>
  <c r="D70"/>
  <c r="D59" i="3" s="1"/>
  <c r="B71" i="2"/>
  <c r="C71"/>
  <c r="D71"/>
  <c r="D60" i="3" s="1"/>
  <c r="B72" i="2"/>
  <c r="C72"/>
  <c r="D72"/>
  <c r="D61" i="3" s="1"/>
  <c r="B73" i="2"/>
  <c r="C73"/>
  <c r="D73"/>
  <c r="D62" i="3" s="1"/>
  <c r="B74" i="2"/>
  <c r="C74"/>
  <c r="D74"/>
  <c r="D63" i="3" s="1"/>
  <c r="B56" i="4" l="1"/>
  <c r="B61" i="3"/>
  <c r="B52" i="4"/>
  <c r="B57" i="3"/>
  <c r="C49" i="4"/>
  <c r="C54" i="3"/>
  <c r="B44" i="4"/>
  <c r="B49" i="3"/>
  <c r="C56" i="4"/>
  <c r="C61" i="3"/>
  <c r="B60"/>
  <c r="B55" i="4"/>
  <c r="C52"/>
  <c r="C57" i="3"/>
  <c r="B56"/>
  <c r="B51" i="4"/>
  <c r="C48"/>
  <c r="C53" i="3"/>
  <c r="B52"/>
  <c r="B47" i="4"/>
  <c r="C44"/>
  <c r="C49" i="3"/>
  <c r="B43" i="4"/>
  <c r="B48" i="3"/>
  <c r="C53" i="4"/>
  <c r="C58" i="3"/>
  <c r="B48" i="4"/>
  <c r="B53" i="3"/>
  <c r="C45" i="4"/>
  <c r="C50" i="3"/>
  <c r="C58" i="4"/>
  <c r="C63" i="3"/>
  <c r="B57" i="4"/>
  <c r="B62" i="3"/>
  <c r="C54" i="4"/>
  <c r="C59" i="3"/>
  <c r="B53" i="4"/>
  <c r="B58" i="3"/>
  <c r="C50" i="4"/>
  <c r="C55" i="3"/>
  <c r="B49" i="4"/>
  <c r="B54" i="3"/>
  <c r="C46" i="4"/>
  <c r="C51" i="3"/>
  <c r="B45" i="4"/>
  <c r="B50" i="3"/>
  <c r="C42" i="4"/>
  <c r="C47" i="3"/>
  <c r="C57" i="4"/>
  <c r="C62" i="3"/>
  <c r="B63"/>
  <c r="B58" i="4"/>
  <c r="C55"/>
  <c r="C60" i="3"/>
  <c r="B59"/>
  <c r="B54" i="4"/>
  <c r="C51"/>
  <c r="C56" i="3"/>
  <c r="B55"/>
  <c r="B50" i="4"/>
  <c r="C52" i="3"/>
  <c r="C47" i="4"/>
  <c r="B51" i="3"/>
  <c r="B46" i="4"/>
  <c r="C43"/>
  <c r="C48" i="3"/>
  <c r="B47"/>
  <c r="B42" i="4"/>
  <c r="A88" i="3"/>
  <c r="A89"/>
  <c r="A90"/>
  <c r="A91"/>
  <c r="A92"/>
  <c r="A93"/>
  <c r="A94"/>
  <c r="A95"/>
  <c r="A96"/>
  <c r="A97"/>
  <c r="A98"/>
  <c r="A99"/>
  <c r="A100"/>
  <c r="B101" i="2" l="1"/>
  <c r="B90" i="3" s="1"/>
  <c r="C101" i="2"/>
  <c r="C90" i="3" s="1"/>
  <c r="D101" i="2"/>
  <c r="D90" i="3" s="1"/>
  <c r="B102" i="2"/>
  <c r="B91" i="3" s="1"/>
  <c r="C102" i="2"/>
  <c r="C91" i="3" s="1"/>
  <c r="D102" i="2"/>
  <c r="D91" i="3" s="1"/>
  <c r="B103" i="2"/>
  <c r="B92" i="3" s="1"/>
  <c r="C103" i="2"/>
  <c r="C92" i="3" s="1"/>
  <c r="D103" i="2"/>
  <c r="D92" i="3" s="1"/>
  <c r="B104" i="2"/>
  <c r="B93" i="3" s="1"/>
  <c r="C104" i="2"/>
  <c r="C93" i="3" s="1"/>
  <c r="D104" i="2"/>
  <c r="D93" i="3" s="1"/>
  <c r="M69" i="2"/>
  <c r="M70"/>
  <c r="M71"/>
  <c r="O71" l="1"/>
  <c r="E60" i="3"/>
  <c r="J52" s="1"/>
  <c r="O70" i="2"/>
  <c r="E59" i="3"/>
  <c r="J51" s="1"/>
  <c r="O69" i="2"/>
  <c r="E58" i="3"/>
  <c r="J50" s="1"/>
  <c r="G17" i="2"/>
  <c r="F13" i="3" l="1"/>
  <c r="G13"/>
  <c r="I13"/>
  <c r="F15"/>
  <c r="F14" s="1"/>
  <c r="G15"/>
  <c r="G14" s="1"/>
  <c r="I15"/>
  <c r="I14" s="1"/>
  <c r="J15"/>
  <c r="J14" s="1"/>
  <c r="E15"/>
  <c r="E14" s="1"/>
  <c r="O64" i="2"/>
  <c r="H17"/>
  <c r="H16" s="1"/>
  <c r="I17"/>
  <c r="I16" s="1"/>
  <c r="J17"/>
  <c r="J16" s="1"/>
  <c r="K17"/>
  <c r="L17"/>
  <c r="M17"/>
  <c r="N17"/>
  <c r="N16" s="1"/>
  <c r="O17"/>
  <c r="P17"/>
  <c r="P16" s="1"/>
  <c r="Q17"/>
  <c r="Q16" s="1"/>
  <c r="E87" i="3"/>
  <c r="M61" i="2"/>
  <c r="E50" i="3" s="1"/>
  <c r="M62" i="2"/>
  <c r="M63"/>
  <c r="M64"/>
  <c r="E53" i="3" s="1"/>
  <c r="M65" i="2"/>
  <c r="M66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L57"/>
  <c r="M57" s="1"/>
  <c r="L58"/>
  <c r="M58" s="1"/>
  <c r="L59"/>
  <c r="M59" s="1"/>
  <c r="M60"/>
  <c r="D99"/>
  <c r="D88" i="3" s="1"/>
  <c r="D100" i="2"/>
  <c r="D89" i="3" s="1"/>
  <c r="D105" i="2"/>
  <c r="D94" i="3" s="1"/>
  <c r="D106" i="2"/>
  <c r="D95" i="3" s="1"/>
  <c r="D107" i="2"/>
  <c r="D96" i="3" s="1"/>
  <c r="D108" i="2"/>
  <c r="D97" i="3" s="1"/>
  <c r="D98"/>
  <c r="C99" i="2"/>
  <c r="C88" i="3" s="1"/>
  <c r="C100" i="2"/>
  <c r="C89" i="3" s="1"/>
  <c r="C105" i="2"/>
  <c r="C94" i="3" s="1"/>
  <c r="C106" i="2"/>
  <c r="C95" i="3" s="1"/>
  <c r="C107" i="2"/>
  <c r="C96" i="3" s="1"/>
  <c r="C108" i="2"/>
  <c r="C97" i="3" s="1"/>
  <c r="C98"/>
  <c r="B99" i="2"/>
  <c r="B88" i="3" s="1"/>
  <c r="B100" i="2"/>
  <c r="B89" i="3" s="1"/>
  <c r="B105" i="2"/>
  <c r="B94" i="3" s="1"/>
  <c r="B106" i="2"/>
  <c r="B95" i="3" s="1"/>
  <c r="B107" i="2"/>
  <c r="B96" i="3" s="1"/>
  <c r="B108" i="2"/>
  <c r="B97" i="3" s="1"/>
  <c r="B98"/>
  <c r="B92" i="2"/>
  <c r="B81" i="3" s="1"/>
  <c r="B91" i="2"/>
  <c r="B80" i="3" s="1"/>
  <c r="B88" i="2"/>
  <c r="B77" i="3" s="1"/>
  <c r="B89" i="2"/>
  <c r="B78" i="3" s="1"/>
  <c r="B90" i="2"/>
  <c r="B79" i="3" s="1"/>
  <c r="B93" i="2"/>
  <c r="B82" i="3" s="1"/>
  <c r="B94" i="2"/>
  <c r="B83" i="3" s="1"/>
  <c r="B95" i="2"/>
  <c r="B84" i="3" s="1"/>
  <c r="B96" i="2"/>
  <c r="B85" i="3" s="1"/>
  <c r="D75" i="2"/>
  <c r="D64" i="3" s="1"/>
  <c r="D76" i="2"/>
  <c r="D65" i="3" s="1"/>
  <c r="D77" i="2"/>
  <c r="D66" i="3" s="1"/>
  <c r="D78" i="2"/>
  <c r="D67" i="3" s="1"/>
  <c r="D79" i="2"/>
  <c r="D68" i="3" s="1"/>
  <c r="D80" i="2"/>
  <c r="D69" i="3" s="1"/>
  <c r="D81" i="2"/>
  <c r="D70" i="3" s="1"/>
  <c r="D82" i="2"/>
  <c r="D71" i="3" s="1"/>
  <c r="D72"/>
  <c r="D84" i="2"/>
  <c r="D73" i="3" s="1"/>
  <c r="D85" i="2"/>
  <c r="D74" i="3" s="1"/>
  <c r="D86" i="2"/>
  <c r="D75" i="3" s="1"/>
  <c r="D87" i="2"/>
  <c r="D76" i="3" s="1"/>
  <c r="D88" i="2"/>
  <c r="D77" i="3" s="1"/>
  <c r="D89" i="2"/>
  <c r="D78" i="3" s="1"/>
  <c r="D90" i="2"/>
  <c r="D79" i="3" s="1"/>
  <c r="D91" i="2"/>
  <c r="D80" i="3" s="1"/>
  <c r="D92" i="2"/>
  <c r="D81" i="3" s="1"/>
  <c r="D93" i="2"/>
  <c r="D82" i="3" s="1"/>
  <c r="D94" i="2"/>
  <c r="D83" i="3" s="1"/>
  <c r="D95" i="2"/>
  <c r="D84" i="3" s="1"/>
  <c r="D96" i="2"/>
  <c r="D85" i="3" s="1"/>
  <c r="C75" i="2"/>
  <c r="C76"/>
  <c r="C77"/>
  <c r="C78"/>
  <c r="C79"/>
  <c r="C80"/>
  <c r="C81"/>
  <c r="C82"/>
  <c r="C84"/>
  <c r="C85"/>
  <c r="C86"/>
  <c r="C87"/>
  <c r="C76" i="3" s="1"/>
  <c r="C88" i="2"/>
  <c r="C77" i="3" s="1"/>
  <c r="C89" i="2"/>
  <c r="C78" i="3" s="1"/>
  <c r="C90" i="2"/>
  <c r="C79" i="3" s="1"/>
  <c r="C91" i="2"/>
  <c r="C80" i="3" s="1"/>
  <c r="C92" i="2"/>
  <c r="C81" i="3" s="1"/>
  <c r="C93" i="2"/>
  <c r="C82" i="3" s="1"/>
  <c r="C94" i="2"/>
  <c r="C95"/>
  <c r="C96"/>
  <c r="B87"/>
  <c r="B76" i="3" s="1"/>
  <c r="B82" i="2"/>
  <c r="B84"/>
  <c r="B85"/>
  <c r="B86"/>
  <c r="B78"/>
  <c r="B79"/>
  <c r="B80"/>
  <c r="B81"/>
  <c r="B75"/>
  <c r="B76"/>
  <c r="B77"/>
  <c r="D37" i="4"/>
  <c r="C37"/>
  <c r="B37"/>
  <c r="B39"/>
  <c r="C21" i="2"/>
  <c r="C17" i="3" s="1"/>
  <c r="K23" i="2"/>
  <c r="D39" i="4"/>
  <c r="B16" i="3"/>
  <c r="B17"/>
  <c r="D21" i="2"/>
  <c r="D17" i="3" s="1"/>
  <c r="O94" i="2" l="1"/>
  <c r="E83" i="3"/>
  <c r="O90" i="2"/>
  <c r="E79" i="3"/>
  <c r="O93" i="2"/>
  <c r="E82" i="3"/>
  <c r="O89" i="2"/>
  <c r="E78" i="3"/>
  <c r="O96" i="2"/>
  <c r="E85" i="3"/>
  <c r="O92" i="2"/>
  <c r="E81" i="3"/>
  <c r="O88" i="2"/>
  <c r="E77" i="3"/>
  <c r="J69" s="1"/>
  <c r="O95" i="2"/>
  <c r="E84" i="3"/>
  <c r="O91" i="2"/>
  <c r="E80" i="3"/>
  <c r="O87" i="2"/>
  <c r="E76" i="3"/>
  <c r="C79" i="4"/>
  <c r="C84" i="3"/>
  <c r="C78" i="4"/>
  <c r="C83" i="3"/>
  <c r="C80" i="4"/>
  <c r="C85" i="3"/>
  <c r="B67"/>
  <c r="B62" i="4"/>
  <c r="B67"/>
  <c r="B72" i="3"/>
  <c r="C75" i="4"/>
  <c r="C71"/>
  <c r="C67"/>
  <c r="C72" i="3"/>
  <c r="C63" i="4"/>
  <c r="C68" i="3"/>
  <c r="C59" i="4"/>
  <c r="C64" i="3"/>
  <c r="B79" i="4"/>
  <c r="B73"/>
  <c r="B70" i="3"/>
  <c r="B65" i="4"/>
  <c r="B75" i="3"/>
  <c r="B70" i="4"/>
  <c r="B61"/>
  <c r="B66" i="3"/>
  <c r="B64" i="4"/>
  <c r="B69" i="3"/>
  <c r="B74"/>
  <c r="B69" i="4"/>
  <c r="B71"/>
  <c r="C77"/>
  <c r="C73"/>
  <c r="C69"/>
  <c r="C74" i="3"/>
  <c r="C65" i="4"/>
  <c r="C70" i="3"/>
  <c r="C61" i="4"/>
  <c r="C66" i="3"/>
  <c r="B77" i="4"/>
  <c r="B75"/>
  <c r="B60"/>
  <c r="B65" i="3"/>
  <c r="B63" i="4"/>
  <c r="B68" i="3"/>
  <c r="B68" i="4"/>
  <c r="B73" i="3"/>
  <c r="C76" i="4"/>
  <c r="C72"/>
  <c r="C68"/>
  <c r="C73" i="3"/>
  <c r="C64" i="4"/>
  <c r="C69" i="3"/>
  <c r="C60" i="4"/>
  <c r="C65" i="3"/>
  <c r="B80" i="4"/>
  <c r="B74"/>
  <c r="B76"/>
  <c r="D36"/>
  <c r="C36"/>
  <c r="B59"/>
  <c r="B64" i="3"/>
  <c r="B36" i="4"/>
  <c r="B71" i="3"/>
  <c r="B66" i="4"/>
  <c r="C74"/>
  <c r="C75" i="3"/>
  <c r="C70" i="4"/>
  <c r="C66"/>
  <c r="C71" i="3"/>
  <c r="C62" i="4"/>
  <c r="C67" i="3"/>
  <c r="B78" i="4"/>
  <c r="B72"/>
  <c r="O58" i="2"/>
  <c r="E47" i="3"/>
  <c r="O57" i="2"/>
  <c r="E46" i="3"/>
  <c r="J74"/>
  <c r="J70"/>
  <c r="O59" i="2"/>
  <c r="E48" i="3"/>
  <c r="O66" i="2"/>
  <c r="E55" i="3"/>
  <c r="J47" s="1"/>
  <c r="O62" i="2"/>
  <c r="E51" i="3"/>
  <c r="J72"/>
  <c r="J68"/>
  <c r="O65" i="2"/>
  <c r="E54" i="3"/>
  <c r="J46" s="1"/>
  <c r="J71"/>
  <c r="O60" i="2"/>
  <c r="E49" i="3"/>
  <c r="O63" i="2"/>
  <c r="E52" i="3"/>
  <c r="J73"/>
  <c r="O86" i="2"/>
  <c r="E75" i="3"/>
  <c r="O77" i="2"/>
  <c r="E66" i="3"/>
  <c r="J58" s="1"/>
  <c r="O83" i="2"/>
  <c r="E72" i="3"/>
  <c r="J64" s="1"/>
  <c r="O79" i="2"/>
  <c r="E68" i="3"/>
  <c r="J60" s="1"/>
  <c r="O75" i="2"/>
  <c r="E64" i="3"/>
  <c r="J56" s="1"/>
  <c r="O85" i="2"/>
  <c r="E74" i="3"/>
  <c r="J66" s="1"/>
  <c r="O81" i="2"/>
  <c r="E70" i="3"/>
  <c r="J62" s="1"/>
  <c r="O73" i="2"/>
  <c r="E62" i="3"/>
  <c r="J54" s="1"/>
  <c r="O82" i="2"/>
  <c r="E71" i="3"/>
  <c r="J63" s="1"/>
  <c r="O78" i="2"/>
  <c r="E67" i="3"/>
  <c r="J59" s="1"/>
  <c r="O74" i="2"/>
  <c r="E63" i="3"/>
  <c r="J55" s="1"/>
  <c r="O84" i="2"/>
  <c r="E73" i="3"/>
  <c r="J65" s="1"/>
  <c r="O80" i="2"/>
  <c r="E69" i="3"/>
  <c r="J61" s="1"/>
  <c r="O76" i="2"/>
  <c r="E65" i="3"/>
  <c r="J57" s="1"/>
  <c r="O72" i="2"/>
  <c r="E61" i="3"/>
  <c r="J53" s="1"/>
  <c r="L56" i="2"/>
  <c r="O61"/>
  <c r="M56"/>
  <c r="J87" i="3"/>
  <c r="H15"/>
  <c r="H14" s="1"/>
  <c r="H13" s="1"/>
  <c r="K16" i="2"/>
  <c r="G16"/>
  <c r="A10"/>
  <c r="A8" i="3" s="1"/>
  <c r="O56" i="2" l="1"/>
  <c r="O16" s="1"/>
  <c r="E45" i="3"/>
  <c r="E13" s="1"/>
  <c r="J13"/>
  <c r="M16" i="2"/>
  <c r="L16"/>
  <c r="B14" i="3"/>
  <c r="B18"/>
  <c r="B45"/>
  <c r="B86"/>
  <c r="A14"/>
  <c r="A15"/>
  <c r="A18"/>
  <c r="A19"/>
  <c r="A45"/>
  <c r="A46"/>
  <c r="A86"/>
  <c r="B13"/>
  <c r="A13"/>
  <c r="D98" i="2" l="1"/>
  <c r="D87" i="3" s="1"/>
  <c r="C98" i="2"/>
  <c r="C87" i="3" s="1"/>
  <c r="B98" i="2"/>
  <c r="D57"/>
  <c r="D46" i="3" s="1"/>
  <c r="C57" i="2"/>
  <c r="B57"/>
  <c r="C39" i="4"/>
  <c r="D19" i="3"/>
  <c r="D18" i="2"/>
  <c r="D15" i="3" s="1"/>
  <c r="C19"/>
  <c r="C18" i="2"/>
  <c r="C15" i="3" s="1"/>
  <c r="B18" i="2"/>
  <c r="B15" i="3" s="1"/>
  <c r="B46" l="1"/>
  <c r="B41" i="4"/>
  <c r="C46" i="3"/>
  <c r="C41" i="4"/>
  <c r="B87" i="3"/>
</calcChain>
</file>

<file path=xl/sharedStrings.xml><?xml version="1.0" encoding="utf-8"?>
<sst xmlns="http://schemas.openxmlformats.org/spreadsheetml/2006/main" count="774" uniqueCount="438">
  <si>
    <t>Приложение № 1</t>
  </si>
  <si>
    <t>к Порядку учета в области</t>
  </si>
  <si>
    <t xml:space="preserve">обращения с отходами, утвержденому </t>
  </si>
  <si>
    <t>приказом Минприроды России</t>
  </si>
  <si>
    <t>от 08.12.2020 № 1028</t>
  </si>
  <si>
    <t>талица 1 - Состав образующихся отходов, подлежащих учету</t>
  </si>
  <si>
    <t>№ п/п</t>
  </si>
  <si>
    <t>Наименование вида отхода</t>
  </si>
  <si>
    <t>код по ФККО</t>
  </si>
  <si>
    <t>Класс опасности вида отхода</t>
  </si>
  <si>
    <t>Происхождение или условия образования вида отхода</t>
  </si>
  <si>
    <t>Агрегатное состояние и физическая форма вида отхода</t>
  </si>
  <si>
    <t>Химический и (или) компонентный состав вида отхода,м %</t>
  </si>
  <si>
    <t>Состав образующихся видов отходов, подлежащих учету</t>
  </si>
  <si>
    <t>хранение</t>
  </si>
  <si>
    <t>А</t>
  </si>
  <si>
    <t>Приложение № 2</t>
  </si>
  <si>
    <t>Таблица 2 - Обобщенные данные учета в области обращения с отходами</t>
  </si>
  <si>
    <t>№ строки</t>
  </si>
  <si>
    <t>класс опасности вида отхода</t>
  </si>
  <si>
    <t>накопление</t>
  </si>
  <si>
    <t>Обработано отходов в отчетном периоде, тонн</t>
  </si>
  <si>
    <t>Образовано отходов в отчетном периоде, тонн</t>
  </si>
  <si>
    <t>Получено отходов от других лиц в отчетном периоде, тонн</t>
  </si>
  <si>
    <t>Утилизированно отходов в отчетном периоде, тонн</t>
  </si>
  <si>
    <t xml:space="preserve">Наличие отходов на начало отчетного периода </t>
  </si>
  <si>
    <t>Обезвреженно отходов в отчетом периоде, тонн</t>
  </si>
  <si>
    <t>Передано отходов в отченом периоде, тонн</t>
  </si>
  <si>
    <t>Размещено отходов на эксплуатируемых объектах в отченом периоде, тонн</t>
  </si>
  <si>
    <t>всего</t>
  </si>
  <si>
    <t xml:space="preserve">хранение </t>
  </si>
  <si>
    <t>захоронение</t>
  </si>
  <si>
    <t>Наличие отходов на конец отчетного периода, тонн</t>
  </si>
  <si>
    <t>Приложение № 3</t>
  </si>
  <si>
    <t>Таблица 3 - Данные учета переданных дургим лицам или полученных от других лиц отходов</t>
  </si>
  <si>
    <t xml:space="preserve">всего </t>
  </si>
  <si>
    <t>для обработки</t>
  </si>
  <si>
    <t>для утилизации</t>
  </si>
  <si>
    <t>для обезвреживания</t>
  </si>
  <si>
    <t xml:space="preserve">для хранения </t>
  </si>
  <si>
    <t>для захоронения</t>
  </si>
  <si>
    <t>Дата и нмер договора на передачу отходов</t>
  </si>
  <si>
    <t>срок действия договора</t>
  </si>
  <si>
    <t>Реквизиты лицензии на осуществление деятельности по сбору, транспортированию, обработке, утилизации, обезвреживанию, размещению отходов I-IV класса опансоти</t>
  </si>
  <si>
    <t>Количество переданных отходов, за отчетный период, тонн</t>
  </si>
  <si>
    <t>Сведения о лицах, которым переданы отходы</t>
  </si>
  <si>
    <t>Таблица 4 - Данные учета полученных от других лиц отходов</t>
  </si>
  <si>
    <t>Код по ФККО</t>
  </si>
  <si>
    <t>Количество полученных отходов, тонн</t>
  </si>
  <si>
    <t>в том числе</t>
  </si>
  <si>
    <t>для накопления и последующей передачи другим ИП и ЮЛ</t>
  </si>
  <si>
    <t xml:space="preserve">для обработки </t>
  </si>
  <si>
    <t xml:space="preserve">для утилизации </t>
  </si>
  <si>
    <t xml:space="preserve">для обезвреживания </t>
  </si>
  <si>
    <t>Дата и номер договора на передачу отходов</t>
  </si>
  <si>
    <t>Сведения о лицах, от которых получены отходы</t>
  </si>
  <si>
    <t>Срок действия договора</t>
  </si>
  <si>
    <t>010</t>
  </si>
  <si>
    <t>ВСЕГО</t>
  </si>
  <si>
    <t>III</t>
  </si>
  <si>
    <t>Изделия из волокон</t>
  </si>
  <si>
    <t>IV</t>
  </si>
  <si>
    <t xml:space="preserve">Смесь твердых материалов (включая волокна) и изделий </t>
  </si>
  <si>
    <t>Смесь твердых материалов (включая волокна)</t>
  </si>
  <si>
    <t xml:space="preserve">Всего по IV классу опасности </t>
  </si>
  <si>
    <t xml:space="preserve">Всего по V классу опасности </t>
  </si>
  <si>
    <t>-</t>
  </si>
  <si>
    <t>Дата_______________________</t>
  </si>
  <si>
    <t>(подпись)</t>
  </si>
  <si>
    <t>(Ф.И.О.)</t>
  </si>
  <si>
    <t xml:space="preserve">                                                       (подпись)</t>
  </si>
  <si>
    <t xml:space="preserve">                            (Ф.И.О.)</t>
  </si>
  <si>
    <t>II</t>
  </si>
  <si>
    <t>200</t>
  </si>
  <si>
    <t>201</t>
  </si>
  <si>
    <t xml:space="preserve">Обувь кожаная рабочая, утратившая потребительские свойства </t>
  </si>
  <si>
    <t>Мусор от офисных и бытовых помещений организаций несортированный (исключая крупногабаритный)</t>
  </si>
  <si>
    <t>Покрышки пневматических шин с металлическим кордом отработанные</t>
  </si>
  <si>
    <t>Уборка продуктов жизнедеятельсности сотрудников</t>
  </si>
  <si>
    <t>Уборка производственных помещений</t>
  </si>
  <si>
    <t>Уборка гаража и автостоянки</t>
  </si>
  <si>
    <t>Списание изношенных покрышек</t>
  </si>
  <si>
    <t>Ответственный исполитель___________________________________</t>
  </si>
  <si>
    <t>Изделия из нескольких материалов</t>
  </si>
  <si>
    <t>Изделия из твердых материалов, за исключением волокон</t>
  </si>
  <si>
    <t>Лампы ртутные, ртутно-кварцевые, люминесцентные, утратившие потребительские свойства</t>
  </si>
  <si>
    <t>I</t>
  </si>
  <si>
    <t>4 71 101 01 52 1</t>
  </si>
  <si>
    <t>Замена перегоревших ламп</t>
  </si>
  <si>
    <t xml:space="preserve">Обтирочный материал, загрязненный нефтью или нефтепродуктами (содержание нефти или нефтепродуктов менее 15%)  </t>
  </si>
  <si>
    <t>9 19 204 02 60 4</t>
  </si>
  <si>
    <t>4 03 101 00 52 4</t>
  </si>
  <si>
    <t xml:space="preserve">Мусор и смет производственных помещений малоопасный </t>
  </si>
  <si>
    <t>7 33 210 01 72 4</t>
  </si>
  <si>
    <t xml:space="preserve">Смет с территории гаража, автостоянки малоопасный </t>
  </si>
  <si>
    <t>7 33 310 01 71 4</t>
  </si>
  <si>
    <t xml:space="preserve">Смет с территории предприятия малоопасный </t>
  </si>
  <si>
    <t>7 33 390 01 71 4</t>
  </si>
  <si>
    <t>Обтирки рук сотрудников</t>
  </si>
  <si>
    <t>Списания изношенной спецобуви</t>
  </si>
  <si>
    <t>Кожа – 90,0%;                                   Текстиль — 5,0%;                                        Резина (каучуки) – 5,0%</t>
  </si>
  <si>
    <t>Бумага, картон – 35,0 %;                               Пищевые отходы – 25,0 %;                                Полимеры – 30,0 %;                       Стекло – 5,0%;                        Текстиль – 5,0 %.</t>
  </si>
  <si>
    <t>Стекло(бой) – 2,0 %;                                   Бумага, картон – 14,0 %;                         Растительные отходы – 12,0%;                     Полиэтилен – 2,0 %;                       Песок, пыль, грунт – 70,0 %.</t>
  </si>
  <si>
    <t xml:space="preserve">Уборки открытой территории предприятия </t>
  </si>
  <si>
    <t>Песок, пыль, грунт – 75,0 %; Нефтепродукты – 5,0 %; Растительные остатки – 10,0%;                                     Бумага, картон – 5,0 %; Полимеры – 5,0 %;</t>
  </si>
  <si>
    <t>Резина (каучуки вулканизированные) – 93,0 %;                     Железо – 7,0%</t>
  </si>
  <si>
    <t>Нефтепродукты – 6,0 %;                    Текстиль – 93,0 %;                             Мехпримеси (пыль неорганическая) – 1,0 %</t>
  </si>
  <si>
    <t>Песок, грунт, пыль -  80,0%;                    Железо – 5,0%;                  Алюминий – 2,0%;                       Бумага - 5,0%;                                        Резина - 3,0%;                      Полимеры - 5,0%</t>
  </si>
  <si>
    <t>V</t>
  </si>
  <si>
    <t>Всего по I классу опасности</t>
  </si>
  <si>
    <t>Всего по II классу опасности</t>
  </si>
  <si>
    <t>Всего по III классу опасности</t>
  </si>
  <si>
    <t>Всего по IV классу опасности</t>
  </si>
  <si>
    <t>Всего по V классу опасности</t>
  </si>
  <si>
    <t>к Порядку учета в области обращения с отходами</t>
  </si>
  <si>
    <t>утвержденному Приказом Минприроды России</t>
  </si>
  <si>
    <t>Приложение № 4</t>
  </si>
  <si>
    <t>Смесь твердых материалов (включая волокна) и изделий</t>
  </si>
  <si>
    <t>№Л020-00113-77/00140099
от 27.10.2022   Деятельность по сбору, транспортированию, обработке, утилизации, обезвреживанию, размещению отходов I - IV классов опасности</t>
  </si>
  <si>
    <t xml:space="preserve">АО "Ситиматик" ИНН 7725727149, КПП 770401001, 119435, г. Москва, пер Большой Саввинский, д.12, стр.6, эт.1, помещ. IV, ком.1-33,35-53.    Саратовский филиал АО "Ситиматик", ИНН 7725727149, КПП 645043001, 410031, г. Саратов,ул. Валовая, дом №2/10, этаж 1,2
</t>
  </si>
  <si>
    <t>Договор ТКО 54/211/0006129/004 от 05.04.2022 года</t>
  </si>
  <si>
    <t>отходы (мусор) от уборки помещений гостиниц, отелей и других мест временного проживания несортированные</t>
  </si>
  <si>
    <t>7 36 210 01 72 4</t>
  </si>
  <si>
    <t>Уборка</t>
  </si>
  <si>
    <t>Бумага, картон – 59,0 %;                          Пищевые отходы – 18,0 %; Полиэтилен, пластмасса – 13,0 %; Стекло – 2,0 %;                                 Текстиль - 3,0%;                                           Пыль, песок  - 5,0 %.</t>
  </si>
  <si>
    <t>7 35 100 01 72 5</t>
  </si>
  <si>
    <t>Лом строительного кирпича незагрязненный</t>
  </si>
  <si>
    <t>Кусковая форма</t>
  </si>
  <si>
    <t>9 23 101 01 21 5</t>
  </si>
  <si>
    <t>7 35 100 02 72 5</t>
  </si>
  <si>
    <t>Чистка и уборка территории и помещений объектов оптово-розничной торговли продовольственными товарами</t>
  </si>
  <si>
    <t xml:space="preserve">Полиэтилен- 6,0%;
Картон -72,0%;  
Стекло -2,0%; 
Резина - 5,0%; 
Пыль, песок -  5,0%;  
Пищевые отходы- 10,0% 
</t>
  </si>
  <si>
    <t>Отходы (мусор) от уборки территории и помещений объектов оптово-розничной торговли промышленными товарами</t>
  </si>
  <si>
    <t>Чистка и уборка территории и помещений объектов оптово-розничной торговли промышленными товарами</t>
  </si>
  <si>
    <t>Отходы кухонь и организаций общественного питания несортированные прочие</t>
  </si>
  <si>
    <t>7 36 100 02 72 4</t>
  </si>
  <si>
    <t>Чистка и уборка кухонь, организаций общественного питания</t>
  </si>
  <si>
    <t>Пищевые отходы – 57,0 %;  
Полиэтилен – 15,0 %; 
Бумага – 23,0 %;  
Стекло – 5,0 %.</t>
  </si>
  <si>
    <t>Бумага, картон - 95%
Полимеры - 1%
Стекло - 0,5%
Металл - 0,5%</t>
  </si>
  <si>
    <t>Отходы (осадки) из выгребных ям</t>
  </si>
  <si>
    <t>7 32 100 01 30 4</t>
  </si>
  <si>
    <t>Дисперсные системы</t>
  </si>
  <si>
    <t>Очистка выгребных ям</t>
  </si>
  <si>
    <t>Осадки органические - 1,7 %; 
Минеральные примеси (песок, грунт) - 6,0 %; 
Азот аммонийный - 0,3 %; 
Вода - 92,0%</t>
  </si>
  <si>
    <t>Мусор и смет производственных помещений практически неопасный</t>
  </si>
  <si>
    <t>Чистка и уборка производственных помещений</t>
  </si>
  <si>
    <t>отходы из жироотделителей, содержащие животные жировые продукты</t>
  </si>
  <si>
    <t>Прочие дисперсные системы</t>
  </si>
  <si>
    <t>Производство пищевых продуктов</t>
  </si>
  <si>
    <t>3 01 195 23 39 4</t>
  </si>
  <si>
    <t>отходы жиров при разгрузке жироуловителей</t>
  </si>
  <si>
    <t>Разгрузка жироуловителей</t>
  </si>
  <si>
    <t>7 36 101 01 39 4</t>
  </si>
  <si>
    <t>Вода – 61,0 %; 
Песок, грунт – 5,0%; 
Пищевые отходы – 25,0%; 
Растительные жиры – 9,0%</t>
  </si>
  <si>
    <t>Cмет с территории предприятия практически неопасный</t>
  </si>
  <si>
    <t>7 33 390 02 71 5</t>
  </si>
  <si>
    <t>Подметание территории предприятия</t>
  </si>
  <si>
    <t>7 33 210 02 72 5</t>
  </si>
  <si>
    <t>тара полипропиленовая, загрязненная минеральными удобрениями</t>
  </si>
  <si>
    <t>4 38 122 03 51 4</t>
  </si>
  <si>
    <t>Изделие из одного материала</t>
  </si>
  <si>
    <t xml:space="preserve">Полимеры - 99,20%
Минеральные удобрения - 0,80%
</t>
  </si>
  <si>
    <t xml:space="preserve"> Транспортирование, хранение, использование по назначению с утратой потребительских свойств в связи с загрязнением</t>
  </si>
  <si>
    <t xml:space="preserve">Всего по I классу опасности </t>
  </si>
  <si>
    <t xml:space="preserve">Всего по II классу опасности </t>
  </si>
  <si>
    <t xml:space="preserve">Всего по III классу опасности </t>
  </si>
  <si>
    <t>отходы (мусор) от уборки территории и помещений объектов оптово-розничной торговли продовольственными товарами</t>
  </si>
  <si>
    <t>Отходы семян подсолнечника</t>
  </si>
  <si>
    <t>3 01 141 11 20 5</t>
  </si>
  <si>
    <t>Твердое </t>
  </si>
  <si>
    <t>Отходы от механической очистки зерна</t>
  </si>
  <si>
    <t>3 01 161 12 49 5</t>
  </si>
  <si>
    <t>Прочие сыпучие материалы</t>
  </si>
  <si>
    <t>тара из разнородных полимерных материалов, загрязненная пестицидами третьего класса опасности</t>
  </si>
  <si>
    <t>упаковка полиэтиленовая, загрязненная минеральными удобрениями</t>
  </si>
  <si>
    <t>4 38 112 62 51 4</t>
  </si>
  <si>
    <t>4 38 194 01 52 4</t>
  </si>
  <si>
    <t>Транспортирование, хранение, использование по назначению с утратой потребительских свойств в связи с загрязнением</t>
  </si>
  <si>
    <t>Отходы бумаги при изготовлении печатной продукции</t>
  </si>
  <si>
    <t>3 07 122 11 60 5</t>
  </si>
  <si>
    <t>бумага</t>
  </si>
  <si>
    <t>Изготовление печатной продукции</t>
  </si>
  <si>
    <t>мусор и смет уличный</t>
  </si>
  <si>
    <t>7 31 200 01 72 4</t>
  </si>
  <si>
    <t>Чистка и уборка территории городских и сельских поселений</t>
  </si>
  <si>
    <t>мусор и смет от уборки складских помещений малоопасный</t>
  </si>
  <si>
    <t>Чистка и уборка складских помещений</t>
  </si>
  <si>
    <t>4 38 119 11 51 4</t>
  </si>
  <si>
    <t>упаковка полиэтиленовая, загрязненная органо-минеральными удобрениями</t>
  </si>
  <si>
    <t>упаковка из бумаги и/или картона, загрязненная органоминеральными удобрениями</t>
  </si>
  <si>
    <t>4 05 919 72 60 4</t>
  </si>
  <si>
    <t>Использование по назначению с утратой потребительских свойств</t>
  </si>
  <si>
    <t>тара из разнородных полимерных материалов, загрязненная удобрениями</t>
  </si>
  <si>
    <t>4 38 194 11 52 4</t>
  </si>
  <si>
    <t>лом бетонных изделий, отходы бетона в кусковой форме</t>
  </si>
  <si>
    <t>8 22 201 01 21 5</t>
  </si>
  <si>
    <t>Строительные, ремонтные работы</t>
  </si>
  <si>
    <t>7 47 841 11 49 4</t>
  </si>
  <si>
    <t>зола от сжигания медицинских отходов, содержащая преимущественно оксиды кремния и кальция</t>
  </si>
  <si>
    <t>7 47 119 11 40 4</t>
  </si>
  <si>
    <t>зола от сжигания отходов потребления на производстве, подобных коммунальным, в смеси с отходами производства, в том числе нефтесодержащими</t>
  </si>
  <si>
    <t>Твердые сыпучие материалы</t>
  </si>
  <si>
    <t>4 61 010 03 20 4</t>
  </si>
  <si>
    <t>Отходы, содержащие незагрязненные черные металлы (в том числе чугунную и/или стальную пыль), несортированные</t>
  </si>
  <si>
    <t>Твердое</t>
  </si>
  <si>
    <t>8 90 000 01 72 4</t>
  </si>
  <si>
    <t>отходы (мусор) от строительных и ремонтных работ</t>
  </si>
  <si>
    <t>Остатки цемента - 10%
Песок - 30% 
Бой керамической плитки - 5% 
Бой штукатурки - 55%</t>
  </si>
  <si>
    <t>4 05 122 02 60 5</t>
  </si>
  <si>
    <t>Отходы бумаги и картона от канцелярской деятельности и делопроизводства</t>
  </si>
  <si>
    <t>Использование, хранение, транспортирование с утратой потребительских свойств</t>
  </si>
  <si>
    <t>Бумага - 100%</t>
  </si>
  <si>
    <t>7 31 110 01 72 4</t>
  </si>
  <si>
    <t>Отходы из жилищ несортированные (исключая крупногабаритные)</t>
  </si>
  <si>
    <t>Сбор отходов из жилищ</t>
  </si>
  <si>
    <t>4 05 189 11 60 5</t>
  </si>
  <si>
    <t>упаковка из бумаги и/или картона в смеси незагрязненная</t>
  </si>
  <si>
    <t>Обращение с черными металлами, приводящее к утрате ими потребительских свойств</t>
  </si>
  <si>
    <t>Отходы пленки полиэтилена и изделий из нее незагрязненные</t>
  </si>
  <si>
    <t>4 34 110 02 29 5</t>
  </si>
  <si>
    <t>Транспортирование, хранение, использование по назначению с утратой потребительских свойств</t>
  </si>
  <si>
    <t>Прочие формы твердых веществ</t>
  </si>
  <si>
    <t>Полиэтилен - 100%</t>
  </si>
  <si>
    <t>Тара деревянная, утратившая потребительские свойства, незагрязненная</t>
  </si>
  <si>
    <t>4 04 140 00 51 5</t>
  </si>
  <si>
    <t>Использование по назначению с утратой потребительских свойств при транспортировке и хранении продукции</t>
  </si>
  <si>
    <t>Древесина - 100%</t>
  </si>
  <si>
    <t>4 38 194 05 52 3</t>
  </si>
  <si>
    <t>Упаковка из разнородных полимерных материалов, загрязненная пестицидами 3 класса опасности</t>
  </si>
  <si>
    <t>9 19 204 01 60 3</t>
  </si>
  <si>
    <t>Обтирочный материал, загрязненный нефтью или нефтепродуктами (содержание нефти или нефтепродуктов 15% и более)</t>
  </si>
  <si>
    <t>Обслуживание машин и оборудования</t>
  </si>
  <si>
    <t>3 61 221 02 42 4</t>
  </si>
  <si>
    <t>Диоксид кремния - 80%
Железо - 20%</t>
  </si>
  <si>
    <t>Пыль (порошок) абразивные от шлифования черных металлов с содержанием металла менее 50%</t>
  </si>
  <si>
    <t>Производство готовых металлических изделий</t>
  </si>
  <si>
    <t>Пыль</t>
  </si>
  <si>
    <t>Абразивные круги отработанные, лом отработанных абразивных кругов</t>
  </si>
  <si>
    <t>4 56 100 01 51 5</t>
  </si>
  <si>
    <t xml:space="preserve">Нефтепродукты – 18,0 %; Текстиль – 80,0 %; Мехпримеси – 2,0 %. </t>
  </si>
  <si>
    <t>Полимеры-3,0%; Пыль,песок, грунт-81,0%; Текстиль-2,0%; Стекло-2,0%;          Растительные остатки-12,0%</t>
  </si>
  <si>
    <t>Бумага 2,0%; Древесина 3,0%; Полимеры  2,0%; Пыль, песок, грунт   80,0%;  Текстиль 5,0%; Металлы 4,0%, Растительные остатки 4,0%</t>
  </si>
  <si>
    <t>Пищевые отходы – 10,0 %; Целлюлоза – 40,0 %; Полимеры – 30,0%;  Стекло – 15,0 %; Резина – 5,0 %</t>
  </si>
  <si>
    <t>Стекло(бой) – 1,0 %; Бумага, картон – 16,0 %; Растительные остатки – 10,0%; Полиэтилен – 0,5%; Пыль, грунт, песок – 72,5 %.</t>
  </si>
  <si>
    <t>Диоксид кремния  - 85,0 %; Металлическая пыль – 5,0 %; Пыль, песок – 10,0%</t>
  </si>
  <si>
    <t>Золошлаки (минеральные соединения) -73,0%;                            Оксиды железа – 15,0%;  Углероды - 10,0%; Нефтепродукты – 2,0%.</t>
  </si>
  <si>
    <t>Золошлаки (минеральные соединения) -75,0%;                            Оксиды железа – 15,0%;  Углероды - 10,0%.</t>
  </si>
  <si>
    <t>Черный металл 94,0%; Механические примеси (песок, пыль) 3,0%, Нефтепродукты 3,0%</t>
  </si>
  <si>
    <t>Песок, грунт, глина 95,0%;  Растительные остатки 2,0%;  Пластмасса 2,5%;                                 Бумага 0,5%</t>
  </si>
  <si>
    <t>7 33 220 01 72 4</t>
  </si>
  <si>
    <t>Отходы (мусор) от уборки территории и помещений объектов оптово-розничной торговли продовольственными товарами</t>
  </si>
  <si>
    <t>Целлюлоза - 56%
Органические вещества - 24%
Стекло - 7%
Полиэтилен - 8%
Алюминий - 5%</t>
  </si>
  <si>
    <t>Мусор от офисных и бытовых помещений организаций практически неопасный</t>
  </si>
  <si>
    <t>7 33 100 02 72 5</t>
  </si>
  <si>
    <t>отходы из жилищ несортированные (исключая крупногабаритные)</t>
  </si>
  <si>
    <t>Целлюлоза - 18% 
Органические вещества - 54,2% 
Хлопок - 8,5% 
Полимерные материалы - 5,0% 
Медь - 0,23% 
Цинк - 0,17% 
Алюминий - 2,3% 
Стекло - 2,8% 
Керамика - 0,3% 
Кожа, синтетический каучук - 0,8% 
Отсев менее 16 мм - 7,4%</t>
  </si>
  <si>
    <t>отходы механической очистки зерновых культур в смеси</t>
  </si>
  <si>
    <t>Пыль зерновая -100%</t>
  </si>
  <si>
    <t>4 38 191 01 51 3</t>
  </si>
  <si>
    <t>Тара из прочих полимерных материалов, загрязненная лакокрасочными материалами (содержание 5% и более)</t>
  </si>
  <si>
    <t>Изделия из одного материала</t>
  </si>
  <si>
    <t>Полимерный материал – 93,5% 
Засохшие остатки ЛКМ – 6,5%</t>
  </si>
  <si>
    <t>7 33 220 02 72 5</t>
  </si>
  <si>
    <t>Мусор и смет от уборки складских помещений практически неопасный</t>
  </si>
  <si>
    <t>Полиэтилен - 5;%
Пластмасса - 17%
Металл (по железу) - 12%
Остатки продуктов растительного происхождения - 13%
Органические остатки - 10%
Бумага, картон - 36%
Фольга - 7%</t>
  </si>
  <si>
    <t>7 23 102 01 39 3</t>
  </si>
  <si>
    <t>Механическая очистка нефтесодержащих сточных вод</t>
  </si>
  <si>
    <t>Осадок механической очистки нефтесодержащих сточных вод, содержащий нефтепродукты в количестве 15% и более</t>
  </si>
  <si>
    <t>Нефтепродукты 19,5%
Механические примеси 48,2%
Вода 32,3%</t>
  </si>
  <si>
    <t>4 06 410 01 39 3</t>
  </si>
  <si>
    <t>Смазка (по нефти) - 95,0% 
Механические примеси - 5,0%</t>
  </si>
  <si>
    <t>4 06 130 01 31 3</t>
  </si>
  <si>
    <t>Жидкое в жидком (эмульсия)</t>
  </si>
  <si>
    <t>Масла - 94,3%
Взвешенные вещества - 1,7% 
Вода - 4%</t>
  </si>
  <si>
    <t>4 06 913 11 33 3</t>
  </si>
  <si>
    <t xml:space="preserve">Вода - 72%
Мазут - 22%
Примеси - 6%
</t>
  </si>
  <si>
    <t>9 11 100 01 31 3</t>
  </si>
  <si>
    <t>Воды подсланевые и/или льяльные с содержанием нефти и нефтепродуктов 15% и более</t>
  </si>
  <si>
    <t>Остатки мазута, утратившего потребительские свойства</t>
  </si>
  <si>
    <t>Отходы минеральных масел индустриальных</t>
  </si>
  <si>
    <t>Отходы смазок на основе нефтяных масел</t>
  </si>
  <si>
    <t>Строительные, ремонтные работы (окрасочные работы)</t>
  </si>
  <si>
    <t>Вода-70%
Нефтепродукты-25%
Примеси – 5%</t>
  </si>
  <si>
    <t>4 06 110 01 31 3</t>
  </si>
  <si>
    <t>Отходы минеральных масел моторных</t>
  </si>
  <si>
    <t>Углеводороды предельные, углеводороды непредельные - 94,2%
Вода - 4%
Взвешенные вещества - 1,8%</t>
  </si>
  <si>
    <t>Отходы минеральных масел трансформаторных, не содержащих галогены</t>
  </si>
  <si>
    <t>4 06 140 01 31 3</t>
  </si>
  <si>
    <t>Углеводороды предельные, углеводороды непредельные - 96,6%
Вода - 2%
Взвешенные вещества - 1,4%</t>
  </si>
  <si>
    <t>Углеводороды предельные, углеводороды непредельные - 94,3%
Вода - 4%
Взвешенные вещества - 1,7%</t>
  </si>
  <si>
    <t>4 06 350 01 31 3</t>
  </si>
  <si>
    <t>9 11 200 02 39 3</t>
  </si>
  <si>
    <t>9 19 201 01 39 3</t>
  </si>
  <si>
    <t>Твердое в жидком (Паста)</t>
  </si>
  <si>
    <t>7 47 981 99 20 4</t>
  </si>
  <si>
    <t>8 12 901 01 72 4</t>
  </si>
  <si>
    <t>Всплывшие нефтепродукты из нефтеловушек и аналогичных сооружений</t>
  </si>
  <si>
    <t>Нефтепродукты - 70% 
Вода - 30%</t>
  </si>
  <si>
    <t>Механические примеси 48,2%
Вода 32,3%
Нефтепродукты 19,5%</t>
  </si>
  <si>
    <t>Шлам очистки емкостей и трубопроводов от нефти и нефтепродуктов</t>
  </si>
  <si>
    <t>Песок, загрязненный нефтью или нефтепродуктами (содержание нефти или нефтепродуктов 15 % и более)</t>
  </si>
  <si>
    <t>Оксид кремния - 85% 
Углеводороды - 15%;</t>
  </si>
  <si>
    <t>Золы и шлаки от инсинераторов и установок термической обработки отходов</t>
  </si>
  <si>
    <t>Снос и разборка зданий</t>
  </si>
  <si>
    <t>Бой кирпича – 79,2% 
Песок (кремний диоксид) – 8,8% 
Цемент – 6,6%
Стекло – 5,4%</t>
  </si>
  <si>
    <t>Мусор от сноса и разборки зданий несортированный</t>
  </si>
  <si>
    <t>Вода 60% 
Жир – 40%</t>
  </si>
  <si>
    <t>Договор 1388/22-У от 24.05.2022 года</t>
  </si>
  <si>
    <t>Л020-00113-64/00113956 от 10.12.2021   
Сбор (III, IV классы)
Транспортирование (III, IV классы)
Обработка (IV класс)
Утилизация (III, IV классы)
Размещение (III, IV классы)</t>
  </si>
  <si>
    <t xml:space="preserve">ООО "ВЕКТОР-Н" ИНН 6452931119, КПП 645201001, 410005, г Саратов, ул Большая Горная, д 310А
</t>
  </si>
  <si>
    <t>4 06 150 01 31 3</t>
  </si>
  <si>
    <t>Отходы минеральных масел трансмиссионных</t>
  </si>
  <si>
    <t>Углеводороды - 94,4%
Вода - 4%
Механические примеси - 1,6%</t>
  </si>
  <si>
    <t>Отходы минеральных масел компрессорных</t>
  </si>
  <si>
    <t>4 06 166 01 31 3</t>
  </si>
  <si>
    <t>Углеводороды - 94%
Вода - 4%
Механические примеси - 2%</t>
  </si>
  <si>
    <t>4 06 120 01 31 3</t>
  </si>
  <si>
    <t>Отходы минеральных масел гидравлических, не содержащих галогены</t>
  </si>
  <si>
    <t>Углеводороды - 94,9% 
Вода - 4 %
Взвешенные вещества - 1,1%</t>
  </si>
  <si>
    <t xml:space="preserve"> Шлифование черных металлов</t>
  </si>
  <si>
    <t>3 61 222 01 31 3</t>
  </si>
  <si>
    <t>Вода - 50%
Карбонат кальция- 27%
Масло - 20% 
Механические примеси - 3%</t>
  </si>
  <si>
    <t>эмульсии и эмульсионные смеси для шлифовки металлов отработанные, содержащие масла или нефтепродукты в количестве 15 % и более</t>
  </si>
  <si>
    <t>3 63 482 93 39 3</t>
  </si>
  <si>
    <t>Осадки ванн гальванических производств в смеси с осадками ванн травления и обезжиривания, содержащие соединения меди и цинка</t>
  </si>
  <si>
    <t>7 47 205 11 39 3</t>
  </si>
  <si>
    <t>Отходы (осадок) отстаивания нефтесодержащих отходов при добыче сырой нефти, природного (попутного) газа и газового конденсата</t>
  </si>
  <si>
    <t>Отстаивание нефтесодержащих отходов на специализированных объектах их накопления (при добыче нефти/природного газа/газового конденсата)</t>
  </si>
  <si>
    <t>9 31 100 01 39 3</t>
  </si>
  <si>
    <t>Ликвидация загрязнений окружающей среды нефтью или нефтепродуктами</t>
  </si>
  <si>
    <t>Песок - 35%
Грунт - 35%
Мазут - 30%</t>
  </si>
  <si>
    <t>Грунт, загрязненный нефтью или нефтепродуктами (содержание нефти или нефтепродуктов 15 % и более)</t>
  </si>
  <si>
    <t>Шлам шлифовальный маслосодержащий</t>
  </si>
  <si>
    <t>3 61 222 03 39 3</t>
  </si>
  <si>
    <t>Шлифование черных металлов</t>
  </si>
  <si>
    <t>Углеводороды - 48,5%
Механические примеси - 41,5%
Вода - 10%</t>
  </si>
  <si>
    <t>3 72 226 71 39 3</t>
  </si>
  <si>
    <t>Отходы (осадок) нейтрализации сточных вод производства никель-кадмиевых аккумуляторов</t>
  </si>
  <si>
    <t>8 30 200 01 71 4</t>
  </si>
  <si>
    <t>Лом асфальтовых и асфальтобетонных покрытий</t>
  </si>
  <si>
    <t>Демонтаж, ремонт автодорожных покрытий</t>
  </si>
  <si>
    <t>Вода - 2%
Кремнезём - 70%
Щебень - 20%
Углеводороды предельные - 7,41%
Углеводороды непредельные - 0,2% 
Бензол - 0,194%
Толуол - 0,176% 
Ксилол - 0,020%</t>
  </si>
  <si>
    <t>3 61 222 02 31 4</t>
  </si>
  <si>
    <t>Вода - 95,796% 
Цинк- 0,002%
Хром  – 0,002%
Нефтепродукты – 4,2%</t>
  </si>
  <si>
    <t>3 72 226 31 60 4</t>
  </si>
  <si>
    <t>Производство никель-кадмиевых батарей и аккумуляторов</t>
  </si>
  <si>
    <t>полимерные материалы - 70%
оксиды никеля - 20%
оксиды кальция - 10%</t>
  </si>
  <si>
    <t>Ткань фильтровальная, отработанная при фильтровании никельсодержащих растворов при получении гидрата закиси никеля в производстве никель-кадмиевых аккумуляторов</t>
  </si>
  <si>
    <t>Ткань фильтровальная из натурального волокна, загрязненная оксидами кремния и соединениями щелочных и щелочноземельных металлов</t>
  </si>
  <si>
    <t>Эмульсии и эмульсионные смеси для шлифовки металлов отработанные, содержащие масла или нефтепродукты в количестве менее 15 %</t>
  </si>
  <si>
    <t>4 43 211 12 61 4</t>
  </si>
  <si>
    <t>Изделие из одного волокна</t>
  </si>
  <si>
    <t>Натуральное волокно 42%
вода - 10%
хлорид натрия - 10%
сульфат калия - 10% 
хлорид бария - 10%
нитрат кальция - 10%
механические примеси - 8%</t>
  </si>
  <si>
    <t>1 52 110 02 21 5</t>
  </si>
  <si>
    <t>кусковая форма</t>
  </si>
  <si>
    <t>Отходы корчевания пней</t>
  </si>
  <si>
    <t xml:space="preserve">Осадок при растворении никельсодержащих отходов производства никель-кадмиевых аккумуляторов
</t>
  </si>
  <si>
    <t>3 72 226 91 39 3</t>
  </si>
  <si>
    <t>9 20 110 02 52 3</t>
  </si>
  <si>
    <t>Аккумуляторы свинцовые отработанные в сборе, без электролита</t>
  </si>
  <si>
    <t>Обслуживание и ремонт транспортных средств</t>
  </si>
  <si>
    <t>Свинец - 18,4
Диоксид свинца - 23,12
Оксид свинца - 2,35
Сульфат свинца - 2,95
Свинцово-сурьмянистый сплав - 41,71
ПВХ - 4,38
Полипропилен - 7,09</t>
  </si>
  <si>
    <t>отходы от уборки прибордюрной зоны автомобильных дорог</t>
  </si>
  <si>
    <t>9 21 130 02 50 4</t>
  </si>
  <si>
    <t>7 33 100 01 72 4</t>
  </si>
  <si>
    <t>9 20 310 01 52 5</t>
  </si>
  <si>
    <t>Тормозные колодки отработанные без накладок асбестовых</t>
  </si>
  <si>
    <t>4 62 200 03 21 5</t>
  </si>
  <si>
    <t xml:space="preserve">Лом и отходы алюминия в кусковой форме незагрязненные
</t>
  </si>
  <si>
    <t>7 31 205 11 72 4</t>
  </si>
  <si>
    <t>Отходы из жироотделителей, содержащие животные жировые продукты</t>
  </si>
  <si>
    <t>Вода- 70%
Механические примеси- 26%
Нефтепродукты – 4%</t>
  </si>
  <si>
    <t>2 91 130 01 32 4</t>
  </si>
  <si>
    <t>Воды сточные буровые при бурении, связанном с добычей сырой нефти, малоопасные</t>
  </si>
  <si>
    <t>Твердое в жидком (суспензия)</t>
  </si>
  <si>
    <t>Бурение скважин</t>
  </si>
  <si>
    <t>Шламы буровые при бурении, связанном с добычей сырой нефти, малоопасные</t>
  </si>
  <si>
    <t>2 91 120 01 39 4</t>
  </si>
  <si>
    <t>Вода - 96,45%
Хлорид кальция - 0,02%
Хлорид магния - 0,01%
Хлорид натрия - 0,70%
Гидрокарбонат натрия - 0,03%
Сульфат натрия - 0,25%
Хлорид аммония - 0,39%
Механические примеси - 2,13%</t>
  </si>
  <si>
    <t>Вода - 18,74%
Нефтепродукты - 7,56%
Гидрокарбонат магния - 0,04%
Хлорид кальция - 0,81%
Хлорид натрия - 58,97%
Сульфат натрия - 1,02%
Глина - 12,86%</t>
  </si>
  <si>
    <t>2 91 120 11 39 4</t>
  </si>
  <si>
    <t>Шламы буровые при бурении, связанном с добычей природного газа и газового конденсата, малоопасные</t>
  </si>
  <si>
    <t>2 91 110 11 39 4</t>
  </si>
  <si>
    <t>Растворы буровые при бурении газовых и газоконденсатных скважин отработанные малоопасные</t>
  </si>
  <si>
    <t>Бентонитовый порошок – 1,5%
Мраморная крошка (природный материал) – 11%
Графит (природный материал) – 1%
Добавки (пластификаторы, пеногасители, бактерициды) (по КМЦ) – 4,8%
Сода кальцинированная – 0,1%
Нефтепродукты – 0,2%
Сода каустическая – 0,1%
Вода – 81,3%</t>
  </si>
  <si>
    <t>2 91 130 11 32 4</t>
  </si>
  <si>
    <t>Воды сточные буровые при бурении, связанном с добычей природного газа и газового конденсата, малоопасные</t>
  </si>
  <si>
    <t>Твердое в жидком /Суспензия</t>
  </si>
  <si>
    <t>спецодежда из натуральных, синтетических, искусственных и шерстяных волокон, загрязненная нефтепродуктами (содержание нефтепродуктов менее 15%)</t>
  </si>
  <si>
    <t>4 02 312 01 62 4</t>
  </si>
  <si>
    <t>Волокно – 84,77; Песок – 5,588; Нефтепродукты – 9,642;</t>
  </si>
  <si>
    <t>Жир - 40%
Вода - 60%</t>
  </si>
  <si>
    <t>Изделия из нескольких видов волокон</t>
  </si>
  <si>
    <t>Использование по назначению с утратой потребительских свойств в связи с загрязнением</t>
  </si>
  <si>
    <t>9 19 201 02 39 4</t>
  </si>
  <si>
    <t>Песок, загрязненный нефтью или нефтепродуктами (содержание нефти или нефтепродуктов менее 15 %)</t>
  </si>
  <si>
    <t>Оксид кремния - 89%
Углеводороды – 11%</t>
  </si>
  <si>
    <t>7 36 100 01 30 5</t>
  </si>
  <si>
    <t>Вода - 56%
Углеводы - 27,3%
 Белки - 10%
Липиды - 4%
Пластмасса - 1,7%
Металлы - 1%</t>
  </si>
  <si>
    <t>Пищевые отходы кухонь и организаций общественного питания несортированные</t>
  </si>
  <si>
    <t xml:space="preserve"> Сбор пищевых отходов кухонь, организаций общественного питания</t>
  </si>
  <si>
    <t>Алюминий - 91%
Медь - 2%
Магний - 0,5%
Кремний - 6,5%</t>
  </si>
  <si>
    <t>Графит - 6,0
Углерод - 1,3
Железо - 92,0
Оксид Железа III - 0,7;</t>
  </si>
  <si>
    <t>Обращение с алюминием с утратой им потребительских свойств</t>
  </si>
  <si>
    <t>Древесина - 98%
Грунт - 2%</t>
  </si>
  <si>
    <t xml:space="preserve"> Производство круглых лесоматериалов</t>
  </si>
  <si>
    <t>Растворы буровые при бурении нефтяных скважин отработанные малоопасные</t>
  </si>
  <si>
    <t>2 91 110 01 39 4</t>
  </si>
  <si>
    <t>Добыча сырой нефти, природного (попутного) газа и газового конденсата</t>
  </si>
  <si>
    <t>Вода - 74,96%
Нефтепродукты - 0,80%
Гидрокарбонат натрия - 0,07%
 Хлорид кальция - 1,99%
Хлорид магния - 0,68%
Глина - 5,23%
Сульфат натрия - 0,78%</t>
  </si>
  <si>
    <t>4 62 400 02 21 3</t>
  </si>
  <si>
    <t>Лом и отходы свинца в кусковой форме незагрязненные</t>
  </si>
  <si>
    <t>Обращение со свинцом, приводящее к утрате им потребительских свойств</t>
  </si>
  <si>
    <t>Свинец - 97%
Сурьма - 1%
Сера - 2%</t>
  </si>
  <si>
    <t>9 20 110 01 53 2</t>
  </si>
  <si>
    <t>Изделия содержащие жидкость</t>
  </si>
  <si>
    <t>Аккумуляторы свинцовые отработанные неповрежденные, с электролитом</t>
  </si>
  <si>
    <t>Утрата потребительских свойств в процессе эксплуатации или при хранении</t>
  </si>
  <si>
    <t xml:space="preserve">Стекло – 94,1 %
Латунь – 0,287 %
Мастика – 1,7 %
Вольфрам – 0,010%
Люминофоры – 1,85%
Никель – 0,031%
Алюминий –  1,6 %
Гетинакс – 0,135 %
Ртуть – 0,025 %
Медь 0,132%
Олово 0,128%
Платинит 0,002%  </t>
  </si>
  <si>
    <t>Свинец - 14,7%
Диоксид свинца - 18,52%
Оксид свинца - 2,35%
Сульфат свинца - 1,88%
Свинцово-сурьмянистый сплав - 33,37%
ПВХ - 3,51%
Полипропилен - 4,27%
Серная кислота - 21,4%</t>
  </si>
  <si>
    <t>4 68 101 02 20 4</t>
  </si>
  <si>
    <t>Лом и отходы черных мелаллов, загрязненные нефтепродуктами (содержание нефтепродуктов менее 15%)</t>
  </si>
  <si>
    <t>Железо - 91,1%
Нефтепродукты - 8,9%</t>
  </si>
  <si>
    <t>3 01 148 01 39 4</t>
  </si>
  <si>
    <t>Отходы из жироотделителей, содержащие растительные жировые продукты</t>
  </si>
  <si>
    <t>Производство растительных масел и жиров</t>
  </si>
  <si>
    <t>Жиры растительные - 100%</t>
  </si>
  <si>
    <t>3 01 132 12 31 3</t>
  </si>
  <si>
    <t>Растительные жиры - 15%
Вода - 85%</t>
  </si>
  <si>
    <t>Переработка и консервирование овощей</t>
  </si>
  <si>
    <t>Масла растительные отработанные при жарке овощей</t>
  </si>
  <si>
    <t>501</t>
  </si>
  <si>
    <t>Муниципальное бюджетное общеобразовательное учреждение "Белавская основная общеобразовательная школа"</t>
  </si>
  <si>
    <t>АО "Спецавтохозяйство" ИНН 6731069440, КПП 673101001,  214004, Смоленская обл., г. Смоленск, ул. Кирова, д. 29Г</t>
  </si>
  <si>
    <r>
      <t xml:space="preserve">Данные учета переданных другим лицам или полученных от других лиц отходов за 2024 год_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 (квартал, год)</t>
    </r>
  </si>
  <si>
    <t>Обобщенные данные учета в области обращения с отходами за 2024 год</t>
  </si>
  <si>
    <t>Договор №  671920793 от09.01.2025</t>
  </si>
  <si>
    <t xml:space="preserve"> Регистрационный номер лицензии: Л020-00113-67/00100007 Дата предоставления лицензии:  16.04.2013 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</si>
</sst>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9"/>
      <color rgb="FF00000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  <charset val="204"/>
    </font>
    <font>
      <sz val="11"/>
      <name val="Calibri"/>
      <family val="2"/>
      <scheme val="minor"/>
    </font>
    <font>
      <sz val="11"/>
      <color rgb="FF303135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9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7">
    <xf numFmtId="0" fontId="0" fillId="0" borderId="0" xfId="0"/>
    <xf numFmtId="0" fontId="0" fillId="0" borderId="1" xfId="0" applyBorder="1"/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0" fillId="0" borderId="1" xfId="0" applyNumberFormat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0" xfId="0" applyFill="1"/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6" fillId="2" borderId="9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20" fillId="0" borderId="12" xfId="0" applyNumberFormat="1" applyFont="1" applyBorder="1" applyAlignment="1">
      <alignment vertical="center" wrapText="1"/>
    </xf>
    <xf numFmtId="0" fontId="0" fillId="0" borderId="11" xfId="0" applyBorder="1"/>
    <xf numFmtId="0" fontId="0" fillId="0" borderId="13" xfId="0" applyBorder="1"/>
    <xf numFmtId="0" fontId="4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vertical="center" wrapText="1"/>
    </xf>
    <xf numFmtId="0" fontId="15" fillId="0" borderId="1" xfId="0" applyFont="1" applyBorder="1"/>
    <xf numFmtId="0" fontId="12" fillId="5" borderId="1" xfId="1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left" vertical="center" wrapText="1"/>
    </xf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0" xfId="0" applyAlignment="1">
      <alignment horizontal="center"/>
    </xf>
    <xf numFmtId="0" fontId="0" fillId="6" borderId="12" xfId="0" applyFill="1" applyBorder="1" applyAlignment="1">
      <alignment horizontal="left" vertical="center" wrapText="1"/>
    </xf>
    <xf numFmtId="3" fontId="0" fillId="0" borderId="12" xfId="0" applyNumberFormat="1" applyBorder="1" applyAlignment="1">
      <alignment horizontal="center" vertical="center"/>
    </xf>
    <xf numFmtId="0" fontId="13" fillId="0" borderId="0" xfId="0" applyFont="1"/>
    <xf numFmtId="0" fontId="0" fillId="0" borderId="1" xfId="0" applyBorder="1" applyAlignment="1">
      <alignment horizontal="center" wrapText="1"/>
    </xf>
    <xf numFmtId="0" fontId="12" fillId="6" borderId="1" xfId="1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2" xfId="1" applyFont="1" applyBorder="1" applyAlignment="1">
      <alignment vertical="center" wrapText="1"/>
    </xf>
    <xf numFmtId="0" fontId="12" fillId="0" borderId="12" xfId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F157"/>
  <sheetViews>
    <sheetView zoomScale="84" zoomScaleNormal="84" workbookViewId="0">
      <selection activeCell="F57" sqref="F57"/>
    </sheetView>
  </sheetViews>
  <sheetFormatPr defaultRowHeight="15"/>
  <cols>
    <col min="1" max="1" width="7.5703125" customWidth="1"/>
    <col min="2" max="2" width="28.42578125" customWidth="1"/>
    <col min="3" max="3" width="19" customWidth="1"/>
    <col min="4" max="4" width="13" customWidth="1"/>
    <col min="5" max="5" width="27.140625" customWidth="1"/>
    <col min="6" max="6" width="20.42578125" customWidth="1"/>
    <col min="7" max="7" width="32.28515625" customWidth="1"/>
  </cols>
  <sheetData>
    <row r="1" spans="1:198">
      <c r="F1" t="s">
        <v>0</v>
      </c>
    </row>
    <row r="2" spans="1:198">
      <c r="F2" t="s">
        <v>1</v>
      </c>
    </row>
    <row r="3" spans="1:198">
      <c r="F3" t="s">
        <v>2</v>
      </c>
    </row>
    <row r="4" spans="1:198">
      <c r="F4" t="s">
        <v>3</v>
      </c>
    </row>
    <row r="5" spans="1:198">
      <c r="F5" t="s">
        <v>4</v>
      </c>
    </row>
    <row r="6" spans="1:198">
      <c r="C6" s="2" t="s">
        <v>13</v>
      </c>
      <c r="D6" s="2"/>
      <c r="E6" s="2"/>
    </row>
    <row r="7" spans="1:198" ht="64.5" customHeight="1">
      <c r="A7" s="123" t="s">
        <v>432</v>
      </c>
      <c r="B7" s="123"/>
      <c r="C7" s="123"/>
      <c r="D7" s="123"/>
      <c r="E7" s="123"/>
      <c r="F7" s="123"/>
      <c r="G7" s="123"/>
    </row>
    <row r="8" spans="1:198">
      <c r="A8" t="s">
        <v>5</v>
      </c>
    </row>
    <row r="10" spans="1:198" ht="76.5" customHeight="1">
      <c r="A10" s="3" t="s">
        <v>6</v>
      </c>
      <c r="B10" s="3" t="s">
        <v>7</v>
      </c>
      <c r="C10" s="3" t="s">
        <v>8</v>
      </c>
      <c r="D10" s="4" t="s">
        <v>9</v>
      </c>
      <c r="E10" s="4" t="s">
        <v>10</v>
      </c>
      <c r="F10" s="4" t="s">
        <v>11</v>
      </c>
      <c r="G10" s="4" t="s">
        <v>12</v>
      </c>
    </row>
    <row r="11" spans="1:198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</row>
    <row r="12" spans="1:198" ht="186" hidden="1" customHeight="1">
      <c r="A12" s="3"/>
      <c r="B12" s="4" t="s">
        <v>85</v>
      </c>
      <c r="C12" s="3" t="s">
        <v>87</v>
      </c>
      <c r="D12" s="36" t="s">
        <v>86</v>
      </c>
      <c r="E12" s="4" t="s">
        <v>88</v>
      </c>
      <c r="F12" s="4" t="s">
        <v>83</v>
      </c>
      <c r="G12" s="33" t="s">
        <v>418</v>
      </c>
    </row>
    <row r="13" spans="1:198" s="44" customFormat="1" ht="21" hidden="1" customHeight="1">
      <c r="A13" s="40"/>
      <c r="B13" s="41"/>
      <c r="C13" s="3"/>
      <c r="D13" s="42"/>
      <c r="E13" s="41"/>
      <c r="F13" s="41"/>
      <c r="G13" s="4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</row>
    <row r="14" spans="1:198" hidden="1">
      <c r="A14" s="3"/>
      <c r="B14" s="36"/>
      <c r="C14" s="37"/>
      <c r="D14" s="36"/>
      <c r="E14" s="36"/>
      <c r="F14" s="36"/>
      <c r="G14" s="38"/>
    </row>
    <row r="15" spans="1:198" s="44" customFormat="1" ht="17.25" hidden="1" customHeight="1">
      <c r="A15" s="110"/>
      <c r="B15" s="114"/>
      <c r="C15" s="115"/>
      <c r="D15" s="114"/>
      <c r="E15" s="114"/>
      <c r="F15" s="114"/>
      <c r="G15" s="1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</row>
    <row r="16" spans="1:198" hidden="1">
      <c r="A16" s="3"/>
      <c r="B16" s="4"/>
      <c r="C16" s="3"/>
      <c r="D16" s="36"/>
      <c r="E16" s="4"/>
      <c r="F16" s="4"/>
      <c r="G16" s="33"/>
    </row>
    <row r="17" spans="1:198" ht="73.5" hidden="1" customHeight="1">
      <c r="A17" s="3"/>
      <c r="B17" s="4" t="s">
        <v>416</v>
      </c>
      <c r="C17" s="3" t="s">
        <v>414</v>
      </c>
      <c r="D17" s="36" t="s">
        <v>72</v>
      </c>
      <c r="E17" s="36" t="s">
        <v>417</v>
      </c>
      <c r="F17" s="36" t="s">
        <v>415</v>
      </c>
      <c r="G17" s="33" t="s">
        <v>419</v>
      </c>
    </row>
    <row r="18" spans="1:198" ht="74.25" hidden="1" customHeight="1">
      <c r="A18" s="3"/>
      <c r="B18" s="4"/>
      <c r="C18" s="3"/>
      <c r="D18" s="36"/>
      <c r="E18" s="4"/>
      <c r="F18" s="4"/>
      <c r="G18" s="33"/>
    </row>
    <row r="19" spans="1:198" ht="50.25" hidden="1" customHeight="1">
      <c r="A19" s="3"/>
      <c r="B19" s="4"/>
      <c r="C19" s="3"/>
      <c r="D19" s="36"/>
      <c r="E19" s="4"/>
      <c r="F19" s="4"/>
      <c r="G19" s="33"/>
    </row>
    <row r="20" spans="1:198" ht="81" hidden="1" customHeight="1">
      <c r="A20" s="3"/>
      <c r="B20" s="4"/>
      <c r="C20" s="3"/>
      <c r="D20" s="36"/>
      <c r="E20" s="4"/>
      <c r="F20" s="4"/>
      <c r="G20" s="33"/>
    </row>
    <row r="21" spans="1:198" hidden="1">
      <c r="A21" s="3"/>
      <c r="B21" s="4"/>
      <c r="C21" s="3"/>
      <c r="D21" s="36"/>
      <c r="E21" s="36"/>
      <c r="F21" s="36"/>
      <c r="G21" s="38"/>
    </row>
    <row r="22" spans="1:198" s="44" customFormat="1" ht="15" hidden="1" customHeight="1">
      <c r="A22" s="110"/>
      <c r="B22" s="111"/>
      <c r="C22" s="110"/>
      <c r="D22" s="114"/>
      <c r="E22" s="111"/>
      <c r="F22" s="111"/>
      <c r="G22" s="11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</row>
    <row r="23" spans="1:198" s="44" customFormat="1" ht="90" hidden="1">
      <c r="A23" s="71"/>
      <c r="B23" s="70" t="s">
        <v>230</v>
      </c>
      <c r="C23" s="71" t="s">
        <v>229</v>
      </c>
      <c r="D23" s="36" t="s">
        <v>59</v>
      </c>
      <c r="E23" s="70" t="s">
        <v>231</v>
      </c>
      <c r="F23" s="70" t="s">
        <v>60</v>
      </c>
      <c r="G23" s="89" t="s">
        <v>239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</row>
    <row r="24" spans="1:198" s="44" customFormat="1" ht="75" hidden="1">
      <c r="A24" s="71"/>
      <c r="B24" s="70" t="s">
        <v>267</v>
      </c>
      <c r="C24" s="71" t="s">
        <v>265</v>
      </c>
      <c r="D24" s="36" t="s">
        <v>59</v>
      </c>
      <c r="E24" s="70" t="s">
        <v>266</v>
      </c>
      <c r="F24" s="70" t="s">
        <v>147</v>
      </c>
      <c r="G24" s="89" t="s">
        <v>268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</row>
    <row r="25" spans="1:198" s="44" customFormat="1" ht="60" hidden="1">
      <c r="A25" s="71"/>
      <c r="B25" s="70" t="s">
        <v>280</v>
      </c>
      <c r="C25" s="71" t="s">
        <v>269</v>
      </c>
      <c r="D25" s="36" t="s">
        <v>59</v>
      </c>
      <c r="E25" s="70" t="s">
        <v>220</v>
      </c>
      <c r="F25" s="70" t="s">
        <v>147</v>
      </c>
      <c r="G25" s="89" t="s">
        <v>270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</row>
    <row r="26" spans="1:198" s="44" customFormat="1" ht="45" hidden="1">
      <c r="A26" s="71"/>
      <c r="B26" s="70" t="s">
        <v>279</v>
      </c>
      <c r="C26" s="71" t="s">
        <v>271</v>
      </c>
      <c r="D26" s="36" t="s">
        <v>59</v>
      </c>
      <c r="E26" s="70" t="s">
        <v>191</v>
      </c>
      <c r="F26" s="70" t="s">
        <v>272</v>
      </c>
      <c r="G26" s="89" t="s">
        <v>273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</row>
    <row r="27" spans="1:198" s="44" customFormat="1" ht="60" hidden="1">
      <c r="A27" s="71"/>
      <c r="B27" s="70" t="s">
        <v>278</v>
      </c>
      <c r="C27" s="71" t="s">
        <v>274</v>
      </c>
      <c r="D27" s="36" t="s">
        <v>59</v>
      </c>
      <c r="E27" s="70" t="s">
        <v>191</v>
      </c>
      <c r="F27" s="70" t="s">
        <v>293</v>
      </c>
      <c r="G27" s="89" t="s">
        <v>275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</row>
    <row r="28" spans="1:198" s="44" customFormat="1" ht="60" hidden="1">
      <c r="A28" s="71"/>
      <c r="B28" s="70" t="s">
        <v>277</v>
      </c>
      <c r="C28" s="71" t="s">
        <v>276</v>
      </c>
      <c r="D28" s="36" t="s">
        <v>59</v>
      </c>
      <c r="E28" s="70" t="s">
        <v>281</v>
      </c>
      <c r="F28" s="70" t="s">
        <v>272</v>
      </c>
      <c r="G28" s="89" t="s">
        <v>282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</row>
    <row r="29" spans="1:198" s="44" customFormat="1" ht="75" hidden="1">
      <c r="A29" s="71"/>
      <c r="B29" s="70" t="s">
        <v>284</v>
      </c>
      <c r="C29" s="71" t="s">
        <v>283</v>
      </c>
      <c r="D29" s="36" t="s">
        <v>59</v>
      </c>
      <c r="E29" s="70" t="s">
        <v>191</v>
      </c>
      <c r="F29" s="70" t="s">
        <v>272</v>
      </c>
      <c r="G29" s="89" t="s">
        <v>285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</row>
    <row r="30" spans="1:198" s="44" customFormat="1" ht="75" hidden="1">
      <c r="A30" s="71"/>
      <c r="B30" s="70" t="s">
        <v>286</v>
      </c>
      <c r="C30" s="71" t="s">
        <v>287</v>
      </c>
      <c r="D30" s="36" t="s">
        <v>59</v>
      </c>
      <c r="E30" s="70" t="s">
        <v>191</v>
      </c>
      <c r="F30" s="70" t="s">
        <v>272</v>
      </c>
      <c r="G30" s="89" t="s">
        <v>288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</row>
    <row r="31" spans="1:198" s="44" customFormat="1" ht="75" hidden="1">
      <c r="A31" s="71"/>
      <c r="B31" s="70" t="s">
        <v>279</v>
      </c>
      <c r="C31" s="71" t="s">
        <v>271</v>
      </c>
      <c r="D31" s="36" t="s">
        <v>59</v>
      </c>
      <c r="E31" s="70" t="s">
        <v>191</v>
      </c>
      <c r="F31" s="70" t="s">
        <v>272</v>
      </c>
      <c r="G31" s="89" t="s">
        <v>289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</row>
    <row r="32" spans="1:198" s="44" customFormat="1" ht="45" hidden="1">
      <c r="A32" s="71"/>
      <c r="B32" s="70" t="s">
        <v>296</v>
      </c>
      <c r="C32" s="71" t="s">
        <v>290</v>
      </c>
      <c r="D32" s="36" t="s">
        <v>59</v>
      </c>
      <c r="E32" s="70" t="s">
        <v>266</v>
      </c>
      <c r="F32" s="70" t="s">
        <v>272</v>
      </c>
      <c r="G32" s="89" t="s">
        <v>297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</row>
    <row r="33" spans="1:198" s="44" customFormat="1" ht="75" hidden="1">
      <c r="A33" s="71"/>
      <c r="B33" s="70" t="s">
        <v>267</v>
      </c>
      <c r="C33" s="71" t="s">
        <v>265</v>
      </c>
      <c r="D33" s="36" t="s">
        <v>59</v>
      </c>
      <c r="E33" s="70" t="s">
        <v>266</v>
      </c>
      <c r="F33" s="70" t="s">
        <v>147</v>
      </c>
      <c r="G33" s="89" t="s">
        <v>298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</row>
    <row r="34" spans="1:198" s="44" customFormat="1" ht="75" hidden="1">
      <c r="A34" s="71"/>
      <c r="B34" s="70" t="s">
        <v>300</v>
      </c>
      <c r="C34" s="71" t="s">
        <v>292</v>
      </c>
      <c r="D34" s="36" t="s">
        <v>59</v>
      </c>
      <c r="E34" s="70" t="s">
        <v>231</v>
      </c>
      <c r="F34" s="70" t="s">
        <v>147</v>
      </c>
      <c r="G34" s="89" t="s">
        <v>301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</row>
    <row r="35" spans="1:198" s="44" customFormat="1" ht="45" hidden="1">
      <c r="A35" s="71"/>
      <c r="B35" s="70" t="s">
        <v>311</v>
      </c>
      <c r="C35" s="71" t="s">
        <v>310</v>
      </c>
      <c r="D35" s="36" t="s">
        <v>59</v>
      </c>
      <c r="E35" s="70" t="s">
        <v>191</v>
      </c>
      <c r="F35" s="70" t="s">
        <v>272</v>
      </c>
      <c r="G35" s="89" t="s">
        <v>312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</row>
    <row r="36" spans="1:198" s="44" customFormat="1" ht="45" hidden="1">
      <c r="A36" s="71"/>
      <c r="B36" s="70" t="s">
        <v>313</v>
      </c>
      <c r="C36" s="71" t="s">
        <v>314</v>
      </c>
      <c r="D36" s="36" t="s">
        <v>59</v>
      </c>
      <c r="E36" s="70" t="s">
        <v>191</v>
      </c>
      <c r="F36" s="70" t="s">
        <v>272</v>
      </c>
      <c r="G36" s="89" t="s">
        <v>315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</row>
    <row r="37" spans="1:198" s="44" customFormat="1" ht="45" hidden="1">
      <c r="A37" s="71"/>
      <c r="B37" s="70" t="s">
        <v>317</v>
      </c>
      <c r="C37" s="71" t="s">
        <v>316</v>
      </c>
      <c r="D37" s="36" t="s">
        <v>59</v>
      </c>
      <c r="E37" s="70" t="s">
        <v>191</v>
      </c>
      <c r="F37" s="70" t="s">
        <v>272</v>
      </c>
      <c r="G37" s="89" t="s">
        <v>318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</row>
    <row r="38" spans="1:198" s="44" customFormat="1" ht="90" hidden="1">
      <c r="A38" s="71"/>
      <c r="B38" s="70" t="s">
        <v>322</v>
      </c>
      <c r="C38" s="70" t="s">
        <v>320</v>
      </c>
      <c r="D38" s="36" t="s">
        <v>59</v>
      </c>
      <c r="E38" s="70" t="s">
        <v>319</v>
      </c>
      <c r="F38" s="70" t="s">
        <v>272</v>
      </c>
      <c r="G38" s="89" t="s">
        <v>321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</row>
    <row r="39" spans="1:198" s="44" customFormat="1" ht="90" hidden="1">
      <c r="A39" s="71"/>
      <c r="B39" s="70" t="s">
        <v>324</v>
      </c>
      <c r="C39" s="71" t="s">
        <v>323</v>
      </c>
      <c r="D39" s="36" t="s">
        <v>59</v>
      </c>
      <c r="E39" s="96"/>
      <c r="F39" s="70" t="s">
        <v>147</v>
      </c>
      <c r="G39" s="84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</row>
    <row r="40" spans="1:198" s="44" customFormat="1" ht="105" hidden="1">
      <c r="A40" s="71"/>
      <c r="B40" s="70" t="s">
        <v>326</v>
      </c>
      <c r="C40" s="71" t="s">
        <v>325</v>
      </c>
      <c r="D40" s="36" t="s">
        <v>59</v>
      </c>
      <c r="E40" s="70" t="s">
        <v>327</v>
      </c>
      <c r="F40" s="70" t="s">
        <v>147</v>
      </c>
      <c r="G40" s="84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</row>
    <row r="41" spans="1:198" s="44" customFormat="1" ht="75" hidden="1">
      <c r="A41" s="71"/>
      <c r="B41" s="70" t="s">
        <v>331</v>
      </c>
      <c r="C41" s="71" t="s">
        <v>328</v>
      </c>
      <c r="D41" s="36" t="s">
        <v>59</v>
      </c>
      <c r="E41" s="70" t="s">
        <v>329</v>
      </c>
      <c r="F41" s="70" t="s">
        <v>147</v>
      </c>
      <c r="G41" s="89" t="s">
        <v>330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</row>
    <row r="42" spans="1:198" s="44" customFormat="1" ht="45" hidden="1">
      <c r="A42" s="71"/>
      <c r="B42" s="70" t="s">
        <v>332</v>
      </c>
      <c r="C42" s="71" t="s">
        <v>333</v>
      </c>
      <c r="D42" s="36" t="s">
        <v>59</v>
      </c>
      <c r="E42" s="70" t="s">
        <v>334</v>
      </c>
      <c r="F42" s="70" t="s">
        <v>147</v>
      </c>
      <c r="G42" s="89" t="s">
        <v>335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</row>
    <row r="43" spans="1:198" s="44" customFormat="1" ht="60" hidden="1">
      <c r="A43" s="71"/>
      <c r="B43" s="70" t="s">
        <v>337</v>
      </c>
      <c r="C43" s="71" t="s">
        <v>336</v>
      </c>
      <c r="D43" s="36" t="s">
        <v>59</v>
      </c>
      <c r="E43" s="96"/>
      <c r="F43" s="70" t="s">
        <v>147</v>
      </c>
      <c r="G43" s="84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</row>
    <row r="44" spans="1:198" s="44" customFormat="1" ht="75" hidden="1">
      <c r="A44" s="71"/>
      <c r="B44" s="70" t="s">
        <v>356</v>
      </c>
      <c r="C44" s="71" t="s">
        <v>357</v>
      </c>
      <c r="D44" s="72" t="s">
        <v>59</v>
      </c>
      <c r="E44" s="96"/>
      <c r="F44" s="70" t="s">
        <v>147</v>
      </c>
      <c r="G44" s="8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</row>
    <row r="45" spans="1:198" s="44" customFormat="1" ht="120" hidden="1">
      <c r="A45" s="71"/>
      <c r="B45" s="70" t="s">
        <v>359</v>
      </c>
      <c r="C45" s="71" t="s">
        <v>358</v>
      </c>
      <c r="D45" s="36" t="s">
        <v>59</v>
      </c>
      <c r="E45" s="70" t="s">
        <v>360</v>
      </c>
      <c r="F45" s="70" t="s">
        <v>83</v>
      </c>
      <c r="G45" s="89" t="s">
        <v>361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</row>
    <row r="46" spans="1:198" s="44" customFormat="1" ht="75" hidden="1">
      <c r="A46" s="71"/>
      <c r="B46" s="70" t="s">
        <v>259</v>
      </c>
      <c r="C46" s="70" t="s">
        <v>258</v>
      </c>
      <c r="D46" s="36" t="s">
        <v>59</v>
      </c>
      <c r="E46" s="70" t="s">
        <v>177</v>
      </c>
      <c r="F46" s="70" t="s">
        <v>260</v>
      </c>
      <c r="G46" s="89" t="s">
        <v>261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</row>
    <row r="47" spans="1:198" s="44" customFormat="1" ht="45" hidden="1">
      <c r="A47" s="71"/>
      <c r="B47" s="70" t="s">
        <v>411</v>
      </c>
      <c r="C47" s="70" t="s">
        <v>410</v>
      </c>
      <c r="D47" s="36" t="s">
        <v>59</v>
      </c>
      <c r="E47" s="70" t="s">
        <v>412</v>
      </c>
      <c r="F47" s="70" t="s">
        <v>127</v>
      </c>
      <c r="G47" s="89" t="s">
        <v>413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</row>
    <row r="48" spans="1:198" s="44" customFormat="1" ht="45" hidden="1">
      <c r="A48" s="71"/>
      <c r="B48" s="70" t="s">
        <v>430</v>
      </c>
      <c r="C48" s="70" t="s">
        <v>427</v>
      </c>
      <c r="D48" s="36" t="s">
        <v>59</v>
      </c>
      <c r="E48" s="70" t="s">
        <v>429</v>
      </c>
      <c r="F48" s="70" t="s">
        <v>272</v>
      </c>
      <c r="G48" s="89" t="s">
        <v>428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</row>
    <row r="49" spans="1:198" s="44" customFormat="1" hidden="1">
      <c r="A49" s="71"/>
      <c r="B49" s="70"/>
      <c r="C49" s="70"/>
      <c r="D49" s="36" t="s">
        <v>59</v>
      </c>
      <c r="E49" s="70"/>
      <c r="F49" s="70"/>
      <c r="G49" s="8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</row>
    <row r="50" spans="1:198" s="44" customFormat="1" hidden="1">
      <c r="A50" s="71"/>
      <c r="B50" s="70"/>
      <c r="C50" s="70"/>
      <c r="D50" s="36" t="s">
        <v>59</v>
      </c>
      <c r="E50" s="70"/>
      <c r="F50" s="70"/>
      <c r="G50" s="89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</row>
    <row r="51" spans="1:198" s="44" customFormat="1" ht="45" hidden="1">
      <c r="A51" s="71"/>
      <c r="B51" s="70" t="s">
        <v>299</v>
      </c>
      <c r="C51" s="70" t="s">
        <v>291</v>
      </c>
      <c r="D51" s="36" t="s">
        <v>59</v>
      </c>
      <c r="E51" s="70" t="s">
        <v>281</v>
      </c>
      <c r="F51" s="70" t="s">
        <v>147</v>
      </c>
      <c r="G51" s="89" t="s">
        <v>371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</row>
    <row r="52" spans="1:198" s="44" customFormat="1" ht="60" hidden="1">
      <c r="A52" s="71"/>
      <c r="B52" s="70" t="s">
        <v>228</v>
      </c>
      <c r="C52" s="71" t="s">
        <v>227</v>
      </c>
      <c r="D52" s="36" t="s">
        <v>59</v>
      </c>
      <c r="E52" s="70"/>
      <c r="F52" s="70" t="s">
        <v>83</v>
      </c>
      <c r="G52" s="89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</row>
    <row r="53" spans="1:198" s="44" customFormat="1" hidden="1">
      <c r="A53" s="110"/>
      <c r="B53" s="114"/>
      <c r="C53" s="115"/>
      <c r="D53" s="114"/>
      <c r="E53" s="114"/>
      <c r="F53" s="114"/>
      <c r="G53" s="116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</row>
    <row r="54" spans="1:198" s="44" customFormat="1" ht="75" hidden="1">
      <c r="A54" s="3"/>
      <c r="B54" s="4" t="s">
        <v>89</v>
      </c>
      <c r="C54" s="3" t="s">
        <v>90</v>
      </c>
      <c r="D54" s="36" t="s">
        <v>61</v>
      </c>
      <c r="E54" s="4" t="s">
        <v>98</v>
      </c>
      <c r="F54" s="4" t="s">
        <v>60</v>
      </c>
      <c r="G54" s="33" t="s">
        <v>106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</row>
    <row r="55" spans="1:198" s="44" customFormat="1" ht="45" hidden="1">
      <c r="A55" s="37"/>
      <c r="B55" s="36" t="s">
        <v>75</v>
      </c>
      <c r="C55" s="37" t="s">
        <v>91</v>
      </c>
      <c r="D55" s="36" t="s">
        <v>61</v>
      </c>
      <c r="E55" s="36" t="s">
        <v>99</v>
      </c>
      <c r="F55" s="36" t="s">
        <v>83</v>
      </c>
      <c r="G55" s="38" t="s">
        <v>100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</row>
    <row r="56" spans="1:198" s="44" customFormat="1" ht="90" hidden="1">
      <c r="A56" s="37"/>
      <c r="B56" s="36" t="s">
        <v>92</v>
      </c>
      <c r="C56" s="37" t="s">
        <v>93</v>
      </c>
      <c r="D56" s="36" t="s">
        <v>61</v>
      </c>
      <c r="E56" s="36" t="s">
        <v>79</v>
      </c>
      <c r="F56" s="36" t="s">
        <v>62</v>
      </c>
      <c r="G56" s="38" t="s">
        <v>107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</row>
    <row r="57" spans="1:198" ht="75">
      <c r="A57" s="37">
        <v>1</v>
      </c>
      <c r="B57" s="36" t="s">
        <v>76</v>
      </c>
      <c r="C57" s="37" t="s">
        <v>364</v>
      </c>
      <c r="D57" s="36" t="s">
        <v>61</v>
      </c>
      <c r="E57" s="36" t="s">
        <v>78</v>
      </c>
      <c r="F57" s="36" t="s">
        <v>62</v>
      </c>
      <c r="G57" s="38" t="s">
        <v>101</v>
      </c>
    </row>
    <row r="58" spans="1:198" s="44" customFormat="1" ht="75" hidden="1">
      <c r="A58" s="37"/>
      <c r="B58" s="4" t="s">
        <v>94</v>
      </c>
      <c r="C58" s="3" t="s">
        <v>95</v>
      </c>
      <c r="D58" s="36" t="s">
        <v>61</v>
      </c>
      <c r="E58" s="36" t="s">
        <v>80</v>
      </c>
      <c r="F58" s="36" t="s">
        <v>63</v>
      </c>
      <c r="G58" s="33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</row>
    <row r="59" spans="1:198" ht="83.25" hidden="1" customHeight="1">
      <c r="A59" s="3"/>
      <c r="B59" s="36" t="s">
        <v>96</v>
      </c>
      <c r="C59" s="37" t="s">
        <v>97</v>
      </c>
      <c r="D59" s="36" t="s">
        <v>61</v>
      </c>
      <c r="E59" s="36" t="s">
        <v>103</v>
      </c>
      <c r="F59" s="36" t="s">
        <v>63</v>
      </c>
      <c r="G59" s="38" t="s">
        <v>104</v>
      </c>
    </row>
    <row r="60" spans="1:198" s="46" customFormat="1" ht="74.25" hidden="1" customHeight="1">
      <c r="A60" s="3"/>
      <c r="B60" s="36" t="s">
        <v>77</v>
      </c>
      <c r="C60" s="37" t="s">
        <v>363</v>
      </c>
      <c r="D60" s="36" t="s">
        <v>61</v>
      </c>
      <c r="E60" s="36" t="s">
        <v>81</v>
      </c>
      <c r="F60" s="36" t="s">
        <v>84</v>
      </c>
      <c r="G60" s="38" t="s">
        <v>105</v>
      </c>
    </row>
    <row r="61" spans="1:198" ht="111.75" hidden="1" customHeight="1">
      <c r="A61" s="45"/>
      <c r="B61" s="36" t="s">
        <v>121</v>
      </c>
      <c r="C61" s="37" t="s">
        <v>122</v>
      </c>
      <c r="D61" s="36" t="s">
        <v>61</v>
      </c>
      <c r="E61" s="36" t="s">
        <v>123</v>
      </c>
      <c r="F61" s="36" t="s">
        <v>117</v>
      </c>
      <c r="G61" s="74" t="s">
        <v>124</v>
      </c>
    </row>
    <row r="62" spans="1:198" s="46" customFormat="1" ht="75" hidden="1" customHeight="1">
      <c r="A62" s="45"/>
      <c r="B62" s="70" t="s">
        <v>134</v>
      </c>
      <c r="C62" s="71" t="s">
        <v>135</v>
      </c>
      <c r="D62" s="72" t="s">
        <v>61</v>
      </c>
      <c r="E62" s="72" t="s">
        <v>136</v>
      </c>
      <c r="F62" s="72" t="s">
        <v>117</v>
      </c>
      <c r="G62" s="74" t="s">
        <v>137</v>
      </c>
    </row>
    <row r="63" spans="1:198" s="46" customFormat="1" ht="91.5" hidden="1" customHeight="1">
      <c r="A63" s="3"/>
      <c r="B63" s="36" t="s">
        <v>139</v>
      </c>
      <c r="C63" s="37" t="s">
        <v>140</v>
      </c>
      <c r="D63" s="72" t="s">
        <v>61</v>
      </c>
      <c r="E63" s="36" t="s">
        <v>142</v>
      </c>
      <c r="F63" s="36" t="s">
        <v>141</v>
      </c>
      <c r="G63" s="38" t="s">
        <v>143</v>
      </c>
    </row>
    <row r="64" spans="1:198" ht="81" hidden="1" customHeight="1">
      <c r="A64" s="3"/>
      <c r="B64" s="4" t="s">
        <v>150</v>
      </c>
      <c r="C64" s="3" t="s">
        <v>152</v>
      </c>
      <c r="D64" s="72" t="s">
        <v>61</v>
      </c>
      <c r="E64" s="4" t="s">
        <v>151</v>
      </c>
      <c r="F64" s="4" t="s">
        <v>147</v>
      </c>
      <c r="G64" s="33" t="s">
        <v>153</v>
      </c>
    </row>
    <row r="65" spans="1:16" ht="93.75" hidden="1" customHeight="1">
      <c r="A65" s="77"/>
      <c r="B65" s="78" t="s">
        <v>146</v>
      </c>
      <c r="C65" s="77" t="s">
        <v>149</v>
      </c>
      <c r="D65" s="79" t="s">
        <v>61</v>
      </c>
      <c r="E65" s="78" t="s">
        <v>148</v>
      </c>
      <c r="F65" s="78" t="s">
        <v>147</v>
      </c>
      <c r="G65" s="90" t="s">
        <v>306</v>
      </c>
    </row>
    <row r="66" spans="1:16" s="46" customFormat="1" ht="94.5" hidden="1" customHeight="1">
      <c r="A66" s="81"/>
      <c r="B66" s="70" t="s">
        <v>158</v>
      </c>
      <c r="C66" s="71" t="s">
        <v>159</v>
      </c>
      <c r="D66" s="72" t="s">
        <v>61</v>
      </c>
      <c r="E66" s="72" t="s">
        <v>162</v>
      </c>
      <c r="F66" s="72" t="s">
        <v>160</v>
      </c>
      <c r="G66" s="82" t="s">
        <v>161</v>
      </c>
      <c r="H66" s="73"/>
    </row>
    <row r="67" spans="1:16" s="46" customFormat="1" ht="91.5" hidden="1" customHeight="1">
      <c r="A67" s="81"/>
      <c r="B67" s="70" t="s">
        <v>174</v>
      </c>
      <c r="C67" s="71" t="s">
        <v>175</v>
      </c>
      <c r="D67" s="72" t="s">
        <v>61</v>
      </c>
      <c r="E67" s="78" t="s">
        <v>177</v>
      </c>
      <c r="F67" s="72" t="s">
        <v>83</v>
      </c>
      <c r="G67" s="80"/>
    </row>
    <row r="68" spans="1:16" ht="124.5" hidden="1" customHeight="1">
      <c r="A68" s="75"/>
      <c r="B68" s="70" t="s">
        <v>173</v>
      </c>
      <c r="C68" s="71" t="s">
        <v>176</v>
      </c>
      <c r="D68" s="72" t="s">
        <v>61</v>
      </c>
      <c r="E68" s="78" t="s">
        <v>177</v>
      </c>
      <c r="F68" s="72" t="s">
        <v>83</v>
      </c>
      <c r="G68" s="80"/>
    </row>
    <row r="69" spans="1:16" ht="123.75" hidden="1" customHeight="1">
      <c r="A69" s="3"/>
      <c r="B69" s="70" t="s">
        <v>182</v>
      </c>
      <c r="C69" s="70" t="s">
        <v>183</v>
      </c>
      <c r="D69" s="72" t="s">
        <v>61</v>
      </c>
      <c r="E69" s="70" t="s">
        <v>184</v>
      </c>
      <c r="F69" s="70" t="s">
        <v>117</v>
      </c>
      <c r="G69" s="90" t="s">
        <v>240</v>
      </c>
    </row>
    <row r="70" spans="1:16" ht="89.25" hidden="1" customHeight="1">
      <c r="A70" s="3"/>
      <c r="B70" s="4" t="s">
        <v>185</v>
      </c>
      <c r="C70" s="3" t="s">
        <v>249</v>
      </c>
      <c r="D70" s="72" t="s">
        <v>61</v>
      </c>
      <c r="E70" s="4" t="s">
        <v>186</v>
      </c>
      <c r="F70" s="70" t="s">
        <v>117</v>
      </c>
      <c r="G70" s="90" t="s">
        <v>241</v>
      </c>
    </row>
    <row r="71" spans="1:16" ht="75" hidden="1">
      <c r="A71" s="3"/>
      <c r="B71" s="36" t="s">
        <v>188</v>
      </c>
      <c r="C71" s="3" t="s">
        <v>187</v>
      </c>
      <c r="D71" s="72" t="s">
        <v>61</v>
      </c>
      <c r="E71" s="4" t="s">
        <v>177</v>
      </c>
      <c r="F71" s="4" t="s">
        <v>160</v>
      </c>
      <c r="G71" s="80"/>
    </row>
    <row r="72" spans="1:16" ht="60" hidden="1">
      <c r="A72" s="3"/>
      <c r="B72" s="4" t="s">
        <v>189</v>
      </c>
      <c r="C72" s="3" t="s">
        <v>190</v>
      </c>
      <c r="D72" s="72" t="s">
        <v>61</v>
      </c>
      <c r="E72" s="36" t="s">
        <v>191</v>
      </c>
      <c r="F72" s="4" t="s">
        <v>60</v>
      </c>
      <c r="G72" s="80"/>
    </row>
    <row r="73" spans="1:16" ht="75" hidden="1">
      <c r="A73" s="3"/>
      <c r="B73" s="36" t="s">
        <v>192</v>
      </c>
      <c r="C73" s="37" t="s">
        <v>193</v>
      </c>
      <c r="D73" s="72" t="s">
        <v>61</v>
      </c>
      <c r="E73" s="36" t="s">
        <v>177</v>
      </c>
      <c r="F73" s="72" t="s">
        <v>83</v>
      </c>
      <c r="G73" s="80"/>
    </row>
    <row r="74" spans="1:16" ht="63.75" hidden="1" customHeight="1">
      <c r="A74" s="3"/>
      <c r="B74" s="72" t="s">
        <v>198</v>
      </c>
      <c r="C74" s="72" t="s">
        <v>197</v>
      </c>
      <c r="D74" s="72" t="s">
        <v>61</v>
      </c>
      <c r="E74" s="72"/>
      <c r="F74" s="72" t="s">
        <v>172</v>
      </c>
      <c r="G74" s="90" t="s">
        <v>246</v>
      </c>
    </row>
    <row r="75" spans="1:16" ht="63.75" hidden="1" customHeight="1">
      <c r="A75" s="3"/>
      <c r="B75" s="72" t="s">
        <v>200</v>
      </c>
      <c r="C75" s="72" t="s">
        <v>199</v>
      </c>
      <c r="D75" s="72" t="s">
        <v>61</v>
      </c>
      <c r="E75" s="72"/>
      <c r="F75" s="72" t="s">
        <v>201</v>
      </c>
      <c r="G75" s="74" t="s">
        <v>245</v>
      </c>
      <c r="O75" s="91"/>
      <c r="P75" s="91"/>
    </row>
    <row r="76" spans="1:16" ht="75" hidden="1">
      <c r="A76" s="3"/>
      <c r="B76" s="72" t="s">
        <v>203</v>
      </c>
      <c r="C76" s="72" t="s">
        <v>202</v>
      </c>
      <c r="D76" s="72" t="s">
        <v>61</v>
      </c>
      <c r="E76" s="72" t="s">
        <v>217</v>
      </c>
      <c r="F76" s="72" t="s">
        <v>204</v>
      </c>
      <c r="G76" s="72" t="s">
        <v>247</v>
      </c>
      <c r="O76" s="91"/>
      <c r="P76" s="91"/>
    </row>
    <row r="77" spans="1:16" ht="63.75" hidden="1" customHeight="1">
      <c r="A77" s="3"/>
      <c r="B77" s="72" t="s">
        <v>206</v>
      </c>
      <c r="C77" s="72" t="s">
        <v>205</v>
      </c>
      <c r="D77" s="72" t="s">
        <v>61</v>
      </c>
      <c r="E77" s="72" t="s">
        <v>196</v>
      </c>
      <c r="F77" s="72" t="s">
        <v>117</v>
      </c>
      <c r="G77" s="74" t="s">
        <v>207</v>
      </c>
      <c r="O77" s="91"/>
      <c r="P77" s="91"/>
    </row>
    <row r="78" spans="1:16" ht="103.5" hidden="1" customHeight="1">
      <c r="A78" s="3"/>
      <c r="B78" s="36" t="s">
        <v>213</v>
      </c>
      <c r="C78" s="3" t="s">
        <v>212</v>
      </c>
      <c r="D78" s="72" t="s">
        <v>61</v>
      </c>
      <c r="E78" s="36" t="s">
        <v>214</v>
      </c>
      <c r="F78" s="4" t="s">
        <v>117</v>
      </c>
      <c r="G78" s="90" t="s">
        <v>242</v>
      </c>
      <c r="O78" s="91"/>
      <c r="P78" s="91"/>
    </row>
    <row r="79" spans="1:16" ht="60" hidden="1">
      <c r="A79" s="3"/>
      <c r="B79" s="36" t="s">
        <v>234</v>
      </c>
      <c r="C79" s="37" t="s">
        <v>232</v>
      </c>
      <c r="D79" s="72" t="s">
        <v>61</v>
      </c>
      <c r="E79" s="36" t="s">
        <v>235</v>
      </c>
      <c r="F79" s="4" t="s">
        <v>236</v>
      </c>
      <c r="G79" s="100" t="s">
        <v>233</v>
      </c>
      <c r="O79" s="91"/>
      <c r="P79" s="91"/>
    </row>
    <row r="80" spans="1:16" ht="180" hidden="1">
      <c r="B80" s="36" t="s">
        <v>254</v>
      </c>
      <c r="C80" s="94" t="s">
        <v>212</v>
      </c>
      <c r="D80" s="72" t="s">
        <v>61</v>
      </c>
      <c r="E80" s="94" t="s">
        <v>214</v>
      </c>
      <c r="F80" s="94" t="s">
        <v>117</v>
      </c>
      <c r="G80" s="74" t="s">
        <v>255</v>
      </c>
    </row>
    <row r="81" spans="1:682" ht="73.5" hidden="1" customHeight="1">
      <c r="A81" s="3"/>
      <c r="B81" s="36" t="s">
        <v>134</v>
      </c>
      <c r="C81" s="37" t="s">
        <v>135</v>
      </c>
      <c r="D81" s="72" t="s">
        <v>61</v>
      </c>
      <c r="E81" s="36" t="s">
        <v>136</v>
      </c>
      <c r="F81" s="4" t="s">
        <v>117</v>
      </c>
      <c r="G81" s="100" t="s">
        <v>264</v>
      </c>
    </row>
    <row r="82" spans="1:682" ht="60" hidden="1">
      <c r="A82" s="3"/>
      <c r="B82" s="4" t="s">
        <v>302</v>
      </c>
      <c r="C82" s="3" t="s">
        <v>294</v>
      </c>
      <c r="D82" s="72" t="s">
        <v>61</v>
      </c>
      <c r="E82" s="101"/>
      <c r="F82" s="4" t="s">
        <v>204</v>
      </c>
      <c r="G82" s="76"/>
    </row>
    <row r="83" spans="1:682" ht="60" hidden="1">
      <c r="A83" s="3"/>
      <c r="B83" s="36" t="s">
        <v>305</v>
      </c>
      <c r="C83" s="37" t="s">
        <v>295</v>
      </c>
      <c r="D83" s="72" t="s">
        <v>61</v>
      </c>
      <c r="E83" s="36" t="s">
        <v>303</v>
      </c>
      <c r="F83" s="4" t="s">
        <v>117</v>
      </c>
      <c r="G83" s="33" t="s">
        <v>304</v>
      </c>
    </row>
    <row r="84" spans="1:682" ht="150" hidden="1">
      <c r="A84" s="3"/>
      <c r="B84" s="4" t="s">
        <v>339</v>
      </c>
      <c r="C84" s="3" t="s">
        <v>338</v>
      </c>
      <c r="D84" s="72" t="s">
        <v>61</v>
      </c>
      <c r="E84" s="36" t="s">
        <v>340</v>
      </c>
      <c r="F84" s="4" t="s">
        <v>63</v>
      </c>
      <c r="G84" s="33" t="s">
        <v>341</v>
      </c>
    </row>
    <row r="85" spans="1:682" ht="90" hidden="1">
      <c r="A85" s="3"/>
      <c r="B85" s="4" t="s">
        <v>349</v>
      </c>
      <c r="C85" s="3" t="s">
        <v>342</v>
      </c>
      <c r="D85" s="72" t="s">
        <v>61</v>
      </c>
      <c r="E85" s="4" t="s">
        <v>319</v>
      </c>
      <c r="F85" s="4" t="s">
        <v>272</v>
      </c>
      <c r="G85" s="33" t="s">
        <v>343</v>
      </c>
    </row>
    <row r="86" spans="1:682" ht="120" hidden="1">
      <c r="A86" s="3"/>
      <c r="B86" s="4" t="s">
        <v>347</v>
      </c>
      <c r="C86" s="4" t="s">
        <v>344</v>
      </c>
      <c r="D86" s="4" t="s">
        <v>61</v>
      </c>
      <c r="E86" s="4" t="s">
        <v>345</v>
      </c>
      <c r="F86" s="33" t="s">
        <v>60</v>
      </c>
      <c r="G86" s="33" t="s">
        <v>346</v>
      </c>
    </row>
    <row r="87" spans="1:682" ht="85.5" hidden="1" customHeight="1">
      <c r="A87" s="3"/>
      <c r="B87" s="4" t="s">
        <v>348</v>
      </c>
      <c r="C87" s="4" t="s">
        <v>350</v>
      </c>
      <c r="D87" s="70" t="s">
        <v>61</v>
      </c>
      <c r="E87" s="4" t="s">
        <v>345</v>
      </c>
      <c r="F87" s="4" t="s">
        <v>351</v>
      </c>
      <c r="G87" s="33" t="s">
        <v>352</v>
      </c>
    </row>
    <row r="88" spans="1:682" ht="63.75" hidden="1" customHeight="1">
      <c r="A88" s="3"/>
      <c r="B88" s="4" t="s">
        <v>362</v>
      </c>
      <c r="C88" s="35" t="s">
        <v>369</v>
      </c>
      <c r="D88" s="72" t="s">
        <v>61</v>
      </c>
      <c r="E88" s="120"/>
      <c r="F88" s="35" t="s">
        <v>117</v>
      </c>
      <c r="G88" s="121"/>
    </row>
    <row r="89" spans="1:682" ht="60" hidden="1">
      <c r="A89" s="71"/>
      <c r="B89" s="70" t="s">
        <v>370</v>
      </c>
      <c r="C89" s="71" t="s">
        <v>149</v>
      </c>
      <c r="D89" s="72" t="s">
        <v>61</v>
      </c>
      <c r="E89" s="70" t="s">
        <v>148</v>
      </c>
      <c r="F89" s="70" t="s">
        <v>147</v>
      </c>
      <c r="G89" s="89" t="s">
        <v>391</v>
      </c>
    </row>
    <row r="90" spans="1:682" s="48" customFormat="1" ht="105" hidden="1">
      <c r="A90" s="71"/>
      <c r="B90" s="70" t="s">
        <v>388</v>
      </c>
      <c r="C90" s="118" t="s">
        <v>389</v>
      </c>
      <c r="D90" s="72" t="s">
        <v>61</v>
      </c>
      <c r="E90" s="118" t="s">
        <v>393</v>
      </c>
      <c r="F90" s="118" t="s">
        <v>392</v>
      </c>
      <c r="G90" s="119" t="s">
        <v>390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</row>
    <row r="91" spans="1:682" s="48" customFormat="1" ht="120" hidden="1">
      <c r="A91" s="71"/>
      <c r="B91" s="70" t="s">
        <v>373</v>
      </c>
      <c r="C91" s="70" t="s">
        <v>372</v>
      </c>
      <c r="D91" s="72" t="s">
        <v>61</v>
      </c>
      <c r="E91" s="70" t="s">
        <v>375</v>
      </c>
      <c r="F91" s="70" t="s">
        <v>374</v>
      </c>
      <c r="G91" s="89" t="s">
        <v>378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</row>
    <row r="92" spans="1:682" s="48" customFormat="1" ht="105" hidden="1">
      <c r="A92" s="71"/>
      <c r="B92" s="70" t="s">
        <v>376</v>
      </c>
      <c r="C92" s="70" t="s">
        <v>377</v>
      </c>
      <c r="D92" s="72" t="s">
        <v>61</v>
      </c>
      <c r="E92" s="70" t="s">
        <v>375</v>
      </c>
      <c r="F92" s="70" t="s">
        <v>147</v>
      </c>
      <c r="G92" s="89" t="s">
        <v>379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</row>
    <row r="93" spans="1:682" s="48" customFormat="1" ht="75" hidden="1">
      <c r="A93" s="71"/>
      <c r="B93" s="70" t="s">
        <v>381</v>
      </c>
      <c r="C93" s="70" t="s">
        <v>380</v>
      </c>
      <c r="D93" s="72" t="s">
        <v>61</v>
      </c>
      <c r="E93" s="70" t="s">
        <v>375</v>
      </c>
      <c r="F93" s="70" t="s">
        <v>147</v>
      </c>
      <c r="G93" s="84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</row>
    <row r="94" spans="1:682" s="48" customFormat="1" ht="180" hidden="1">
      <c r="A94" s="71"/>
      <c r="B94" s="70" t="s">
        <v>383</v>
      </c>
      <c r="C94" s="70" t="s">
        <v>382</v>
      </c>
      <c r="D94" s="72" t="s">
        <v>61</v>
      </c>
      <c r="E94" s="70" t="s">
        <v>375</v>
      </c>
      <c r="F94" s="70" t="s">
        <v>147</v>
      </c>
      <c r="G94" s="89" t="s">
        <v>384</v>
      </c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</row>
    <row r="95" spans="1:682" s="48" customFormat="1" ht="75" hidden="1">
      <c r="A95" s="71"/>
      <c r="B95" s="70" t="s">
        <v>386</v>
      </c>
      <c r="C95" s="70" t="s">
        <v>385</v>
      </c>
      <c r="D95" s="72" t="s">
        <v>61</v>
      </c>
      <c r="E95" s="70" t="s">
        <v>375</v>
      </c>
      <c r="F95" s="70" t="s">
        <v>387</v>
      </c>
      <c r="G95" s="84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</row>
    <row r="96" spans="1:682" s="48" customFormat="1" ht="60" hidden="1">
      <c r="A96" s="71"/>
      <c r="B96" s="70" t="s">
        <v>395</v>
      </c>
      <c r="C96" s="118" t="s">
        <v>394</v>
      </c>
      <c r="D96" s="72" t="s">
        <v>61</v>
      </c>
      <c r="E96" s="118" t="s">
        <v>231</v>
      </c>
      <c r="F96" s="70" t="s">
        <v>147</v>
      </c>
      <c r="G96" s="89" t="s">
        <v>396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</row>
    <row r="97" spans="1:682" s="48" customFormat="1" ht="105" hidden="1">
      <c r="A97" s="71"/>
      <c r="B97" s="70" t="s">
        <v>406</v>
      </c>
      <c r="C97" s="70" t="s">
        <v>407</v>
      </c>
      <c r="D97" s="70" t="s">
        <v>61</v>
      </c>
      <c r="E97" s="70" t="s">
        <v>408</v>
      </c>
      <c r="F97" s="70" t="s">
        <v>147</v>
      </c>
      <c r="G97" s="89" t="s">
        <v>409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</row>
    <row r="98" spans="1:682" s="48" customFormat="1" ht="75" hidden="1">
      <c r="A98" s="71"/>
      <c r="B98" s="70" t="s">
        <v>421</v>
      </c>
      <c r="C98" s="70" t="s">
        <v>420</v>
      </c>
      <c r="D98" s="70" t="s">
        <v>61</v>
      </c>
      <c r="E98" s="70" t="s">
        <v>177</v>
      </c>
      <c r="F98" s="70" t="s">
        <v>204</v>
      </c>
      <c r="G98" s="89" t="s">
        <v>422</v>
      </c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</row>
    <row r="99" spans="1:682" s="48" customFormat="1" ht="60" hidden="1">
      <c r="A99" s="71"/>
      <c r="B99" s="70" t="s">
        <v>424</v>
      </c>
      <c r="C99" s="70" t="s">
        <v>423</v>
      </c>
      <c r="D99" s="70" t="s">
        <v>61</v>
      </c>
      <c r="E99" s="70" t="s">
        <v>425</v>
      </c>
      <c r="F99" s="70" t="s">
        <v>147</v>
      </c>
      <c r="G99" s="70" t="s">
        <v>426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</row>
    <row r="100" spans="1:682" s="48" customFormat="1" hidden="1">
      <c r="A100" s="71"/>
      <c r="B100" s="70"/>
      <c r="C100" s="118"/>
      <c r="D100" s="72" t="s">
        <v>61</v>
      </c>
      <c r="E100" s="118"/>
      <c r="F100" s="118"/>
      <c r="G100" s="11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</row>
    <row r="101" spans="1:682" s="48" customFormat="1" hidden="1">
      <c r="A101" s="71"/>
      <c r="B101" s="70"/>
      <c r="C101" s="118"/>
      <c r="D101" s="72" t="s">
        <v>61</v>
      </c>
      <c r="E101" s="118"/>
      <c r="F101" s="118"/>
      <c r="G101" s="11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</row>
    <row r="102" spans="1:682" s="48" customFormat="1" hidden="1">
      <c r="A102" s="71"/>
      <c r="B102" s="70"/>
      <c r="C102" s="118"/>
      <c r="D102" s="72" t="s">
        <v>61</v>
      </c>
      <c r="E102" s="118"/>
      <c r="F102" s="118"/>
      <c r="G102" s="11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</row>
    <row r="103" spans="1:682" ht="101.25" hidden="1" customHeight="1">
      <c r="A103" s="71"/>
      <c r="B103" s="70"/>
      <c r="C103" s="118"/>
      <c r="D103" s="72" t="s">
        <v>61</v>
      </c>
      <c r="E103" s="118"/>
      <c r="F103" s="118"/>
      <c r="G103" s="119"/>
      <c r="H103" s="63"/>
    </row>
    <row r="104" spans="1:682" ht="101.25" hidden="1" customHeight="1">
      <c r="A104" s="71"/>
      <c r="B104" s="70"/>
      <c r="C104" s="118"/>
      <c r="D104" s="72" t="s">
        <v>61</v>
      </c>
      <c r="E104" s="118"/>
      <c r="F104" s="118"/>
      <c r="G104" s="119"/>
      <c r="H104" s="63"/>
    </row>
    <row r="105" spans="1:682" hidden="1">
      <c r="A105" s="71"/>
      <c r="B105" s="70"/>
      <c r="C105" s="118"/>
      <c r="D105" s="72" t="s">
        <v>61</v>
      </c>
      <c r="E105" s="118"/>
      <c r="F105" s="118"/>
      <c r="G105" s="119"/>
      <c r="H105" s="63"/>
    </row>
    <row r="106" spans="1:682" hidden="1">
      <c r="A106" s="71"/>
      <c r="B106" s="70"/>
      <c r="C106" s="118"/>
      <c r="D106" s="72" t="s">
        <v>61</v>
      </c>
      <c r="E106" s="118"/>
      <c r="F106" s="118"/>
      <c r="G106" s="119"/>
      <c r="H106" s="63"/>
    </row>
    <row r="107" spans="1:682" ht="46.5" hidden="1" customHeight="1">
      <c r="A107" s="71"/>
      <c r="B107" s="70"/>
      <c r="C107" s="118"/>
      <c r="D107" s="72" t="s">
        <v>61</v>
      </c>
      <c r="E107" s="118"/>
      <c r="F107" s="118"/>
      <c r="G107" s="119"/>
      <c r="H107" s="11"/>
    </row>
    <row r="108" spans="1:682" hidden="1">
      <c r="A108" s="71"/>
      <c r="B108" s="70"/>
      <c r="C108" s="118"/>
      <c r="D108" s="72" t="s">
        <v>61</v>
      </c>
      <c r="E108" s="118"/>
      <c r="F108" s="118"/>
      <c r="G108" s="119"/>
      <c r="H108" s="11"/>
    </row>
    <row r="109" spans="1:682" ht="46.5" hidden="1" customHeight="1">
      <c r="A109" s="71"/>
      <c r="B109" s="70"/>
      <c r="C109" s="118"/>
      <c r="D109" s="72" t="s">
        <v>61</v>
      </c>
      <c r="E109" s="118"/>
      <c r="F109" s="118"/>
      <c r="G109" s="119"/>
      <c r="H109" s="11"/>
    </row>
    <row r="110" spans="1:682" s="62" customFormat="1" hidden="1">
      <c r="A110" s="71"/>
      <c r="B110" s="70"/>
      <c r="C110" s="118"/>
      <c r="D110" s="72" t="s">
        <v>61</v>
      </c>
      <c r="E110" s="118"/>
      <c r="F110" s="118"/>
      <c r="G110" s="119"/>
      <c r="H110" s="11"/>
    </row>
    <row r="111" spans="1:682" ht="72.75" hidden="1" customHeight="1">
      <c r="A111" s="71"/>
      <c r="B111" s="70"/>
      <c r="C111" s="118"/>
      <c r="D111" s="72" t="s">
        <v>61</v>
      </c>
      <c r="E111" s="118"/>
      <c r="F111" s="118"/>
      <c r="G111" s="119"/>
      <c r="H111" s="11"/>
    </row>
    <row r="112" spans="1:682" ht="72.75" hidden="1" customHeight="1">
      <c r="A112" s="71"/>
      <c r="B112" s="70"/>
      <c r="C112" s="118"/>
      <c r="D112" s="72" t="s">
        <v>61</v>
      </c>
      <c r="E112" s="118"/>
      <c r="F112" s="118"/>
      <c r="G112" s="119"/>
      <c r="H112" s="11"/>
    </row>
    <row r="113" spans="1:8" ht="46.5" hidden="1" customHeight="1">
      <c r="A113" s="71"/>
      <c r="B113" s="70"/>
      <c r="C113" s="118"/>
      <c r="D113" s="72" t="s">
        <v>61</v>
      </c>
      <c r="E113" s="118"/>
      <c r="F113" s="118"/>
      <c r="G113" s="119"/>
      <c r="H113" s="11"/>
    </row>
    <row r="114" spans="1:8" ht="46.5" hidden="1" customHeight="1">
      <c r="A114" s="71"/>
      <c r="B114" s="70"/>
      <c r="C114" s="118"/>
      <c r="D114" s="72" t="s">
        <v>61</v>
      </c>
      <c r="E114" s="118"/>
      <c r="F114" s="118"/>
      <c r="G114" s="119"/>
      <c r="H114" s="11"/>
    </row>
    <row r="115" spans="1:8" ht="46.5" hidden="1" customHeight="1">
      <c r="A115" s="71"/>
      <c r="B115" s="70"/>
      <c r="C115" s="118"/>
      <c r="D115" s="72" t="s">
        <v>61</v>
      </c>
      <c r="E115" s="118"/>
      <c r="F115" s="118"/>
      <c r="G115" s="119"/>
      <c r="H115" s="11"/>
    </row>
    <row r="116" spans="1:8" hidden="1">
      <c r="A116" s="71"/>
      <c r="B116" s="70"/>
      <c r="C116" s="118"/>
      <c r="D116" s="72" t="s">
        <v>61</v>
      </c>
      <c r="E116" s="118"/>
      <c r="F116" s="118"/>
      <c r="G116" s="119"/>
      <c r="H116" s="11"/>
    </row>
    <row r="117" spans="1:8" ht="46.5" hidden="1" customHeight="1">
      <c r="A117" s="71"/>
      <c r="B117" s="70"/>
      <c r="C117" s="118"/>
      <c r="D117" s="72" t="s">
        <v>61</v>
      </c>
      <c r="E117" s="118"/>
      <c r="F117" s="118"/>
      <c r="G117" s="119"/>
      <c r="H117" s="11"/>
    </row>
    <row r="118" spans="1:8" hidden="1">
      <c r="A118" s="71"/>
      <c r="B118" s="70"/>
      <c r="C118" s="70"/>
      <c r="D118" s="72" t="s">
        <v>61</v>
      </c>
      <c r="E118" s="70"/>
      <c r="F118" s="70"/>
      <c r="G118" s="89"/>
      <c r="H118" s="11"/>
    </row>
    <row r="119" spans="1:8" hidden="1">
      <c r="A119" s="71"/>
      <c r="B119" s="70"/>
      <c r="C119" s="70"/>
      <c r="D119" s="72" t="s">
        <v>61</v>
      </c>
      <c r="E119" s="70"/>
      <c r="F119" s="70"/>
      <c r="G119" s="89"/>
      <c r="H119" s="11"/>
    </row>
    <row r="120" spans="1:8" hidden="1">
      <c r="A120" s="71"/>
      <c r="B120" s="70"/>
      <c r="C120" s="70"/>
      <c r="D120" s="72" t="s">
        <v>61</v>
      </c>
      <c r="E120" s="70"/>
      <c r="F120" s="70"/>
      <c r="G120" s="89"/>
      <c r="H120" s="11"/>
    </row>
    <row r="121" spans="1:8" hidden="1">
      <c r="A121" s="71"/>
      <c r="B121" s="70"/>
      <c r="C121" s="70"/>
      <c r="D121" s="72" t="s">
        <v>61</v>
      </c>
      <c r="E121" s="70"/>
      <c r="F121" s="70"/>
      <c r="G121" s="89"/>
      <c r="H121" s="11"/>
    </row>
    <row r="122" spans="1:8" hidden="1">
      <c r="A122" s="71"/>
      <c r="B122" s="70"/>
      <c r="C122" s="70"/>
      <c r="D122" s="72" t="s">
        <v>61</v>
      </c>
      <c r="E122" s="70"/>
      <c r="F122" s="70"/>
      <c r="G122" s="89"/>
      <c r="H122" s="11"/>
    </row>
    <row r="123" spans="1:8" ht="69.75" hidden="1" customHeight="1">
      <c r="A123" s="3"/>
      <c r="B123" s="4"/>
      <c r="C123" s="35"/>
      <c r="D123" s="72" t="s">
        <v>61</v>
      </c>
      <c r="E123" s="35"/>
      <c r="F123" s="35"/>
      <c r="G123" s="109"/>
      <c r="H123" s="11"/>
    </row>
    <row r="124" spans="1:8" ht="69.75" hidden="1" customHeight="1">
      <c r="A124" s="3"/>
      <c r="B124" s="4"/>
      <c r="C124" s="35"/>
      <c r="D124" s="72" t="s">
        <v>61</v>
      </c>
      <c r="E124" s="35"/>
      <c r="F124" s="35"/>
      <c r="G124" s="109"/>
      <c r="H124" s="11"/>
    </row>
    <row r="125" spans="1:8" ht="69.75" hidden="1" customHeight="1">
      <c r="A125" s="3"/>
      <c r="B125" s="4"/>
      <c r="C125" s="35"/>
      <c r="D125" s="72" t="s">
        <v>61</v>
      </c>
      <c r="E125" s="35"/>
      <c r="F125" s="35"/>
      <c r="G125" s="109"/>
      <c r="H125" s="11"/>
    </row>
    <row r="126" spans="1:8" ht="69.75" hidden="1" customHeight="1">
      <c r="A126" s="110"/>
      <c r="B126" s="111"/>
      <c r="C126" s="112"/>
      <c r="D126" s="112"/>
      <c r="E126" s="112"/>
      <c r="F126" s="112"/>
      <c r="G126" s="113"/>
      <c r="H126" s="11"/>
    </row>
    <row r="127" spans="1:8" ht="60" hidden="1" customHeight="1">
      <c r="A127" s="47"/>
      <c r="B127" s="4"/>
      <c r="C127" s="35"/>
      <c r="D127" s="49"/>
      <c r="E127" s="49"/>
      <c r="F127" s="50"/>
      <c r="G127" s="51"/>
      <c r="H127" s="11"/>
    </row>
    <row r="128" spans="1:8" ht="105" hidden="1">
      <c r="A128" s="71"/>
      <c r="B128" s="70" t="s">
        <v>166</v>
      </c>
      <c r="C128" s="71" t="s">
        <v>125</v>
      </c>
      <c r="D128" s="36" t="s">
        <v>108</v>
      </c>
      <c r="E128" s="72" t="s">
        <v>130</v>
      </c>
      <c r="F128" s="36" t="s">
        <v>117</v>
      </c>
      <c r="G128" s="38" t="s">
        <v>131</v>
      </c>
    </row>
    <row r="129" spans="1:7" ht="75" hidden="1">
      <c r="A129" s="3"/>
      <c r="B129" s="70" t="s">
        <v>132</v>
      </c>
      <c r="C129" s="71" t="s">
        <v>129</v>
      </c>
      <c r="D129" s="71" t="s">
        <v>108</v>
      </c>
      <c r="E129" s="72" t="s">
        <v>133</v>
      </c>
      <c r="F129" s="72" t="s">
        <v>117</v>
      </c>
      <c r="G129" s="74" t="s">
        <v>138</v>
      </c>
    </row>
    <row r="130" spans="1:7" ht="45" hidden="1">
      <c r="A130" s="71"/>
      <c r="B130" s="70" t="s">
        <v>194</v>
      </c>
      <c r="C130" s="71" t="s">
        <v>195</v>
      </c>
      <c r="D130" s="71" t="s">
        <v>108</v>
      </c>
      <c r="E130" s="72" t="s">
        <v>196</v>
      </c>
      <c r="F130" s="72" t="s">
        <v>127</v>
      </c>
      <c r="G130" s="76"/>
    </row>
    <row r="131" spans="1:7" ht="30" hidden="1">
      <c r="A131" s="3"/>
      <c r="B131" s="70" t="s">
        <v>126</v>
      </c>
      <c r="C131" s="71" t="s">
        <v>128</v>
      </c>
      <c r="D131" s="71" t="s">
        <v>108</v>
      </c>
      <c r="E131" s="72"/>
      <c r="F131" s="72" t="s">
        <v>127</v>
      </c>
      <c r="G131" s="76"/>
    </row>
    <row r="132" spans="1:7" ht="90" hidden="1">
      <c r="A132" s="71"/>
      <c r="B132" s="70" t="s">
        <v>250</v>
      </c>
      <c r="C132" s="71" t="s">
        <v>125</v>
      </c>
      <c r="D132" s="71" t="s">
        <v>108</v>
      </c>
      <c r="E132" s="72" t="s">
        <v>130</v>
      </c>
      <c r="F132" s="72" t="s">
        <v>117</v>
      </c>
      <c r="G132" s="84" t="s">
        <v>251</v>
      </c>
    </row>
    <row r="133" spans="1:7" ht="60" hidden="1">
      <c r="A133" s="71"/>
      <c r="B133" s="70" t="s">
        <v>252</v>
      </c>
      <c r="C133" s="71" t="s">
        <v>253</v>
      </c>
      <c r="D133" s="71" t="s">
        <v>108</v>
      </c>
      <c r="E133" s="72"/>
      <c r="F133" s="72" t="s">
        <v>117</v>
      </c>
      <c r="G133" s="84"/>
    </row>
    <row r="134" spans="1:7" ht="60" hidden="1">
      <c r="A134" s="3"/>
      <c r="B134" s="4" t="s">
        <v>154</v>
      </c>
      <c r="C134" s="3" t="s">
        <v>155</v>
      </c>
      <c r="D134" s="72" t="s">
        <v>108</v>
      </c>
      <c r="E134" s="4" t="s">
        <v>156</v>
      </c>
      <c r="F134" s="4" t="s">
        <v>63</v>
      </c>
      <c r="G134" s="33" t="s">
        <v>243</v>
      </c>
    </row>
    <row r="135" spans="1:7" ht="60" hidden="1">
      <c r="A135" s="3"/>
      <c r="B135" s="92" t="s">
        <v>144</v>
      </c>
      <c r="C135" s="3" t="s">
        <v>157</v>
      </c>
      <c r="D135" s="72" t="s">
        <v>108</v>
      </c>
      <c r="E135" s="4" t="s">
        <v>145</v>
      </c>
      <c r="F135" s="4" t="s">
        <v>117</v>
      </c>
      <c r="G135" s="93" t="s">
        <v>248</v>
      </c>
    </row>
    <row r="136" spans="1:7" ht="60" hidden="1">
      <c r="A136" s="71"/>
      <c r="B136" s="95" t="s">
        <v>263</v>
      </c>
      <c r="C136" s="71" t="s">
        <v>262</v>
      </c>
      <c r="D136" s="72" t="s">
        <v>108</v>
      </c>
      <c r="E136" s="96"/>
      <c r="F136" s="4" t="s">
        <v>117</v>
      </c>
      <c r="G136" s="84"/>
    </row>
    <row r="137" spans="1:7" ht="30" hidden="1">
      <c r="A137" s="3"/>
      <c r="B137" s="70" t="s">
        <v>167</v>
      </c>
      <c r="C137" s="85" t="s">
        <v>168</v>
      </c>
      <c r="D137" s="72" t="s">
        <v>108</v>
      </c>
      <c r="E137" s="84"/>
      <c r="F137" s="70" t="s">
        <v>169</v>
      </c>
      <c r="G137" s="84"/>
    </row>
    <row r="138" spans="1:7" ht="45" hidden="1">
      <c r="A138" s="3"/>
      <c r="B138" s="70" t="s">
        <v>170</v>
      </c>
      <c r="C138" s="71" t="s">
        <v>171</v>
      </c>
      <c r="D138" s="72" t="s">
        <v>108</v>
      </c>
      <c r="E138" s="72" t="s">
        <v>256</v>
      </c>
      <c r="F138" s="70" t="s">
        <v>172</v>
      </c>
      <c r="G138" s="89" t="s">
        <v>257</v>
      </c>
    </row>
    <row r="139" spans="1:7" ht="45" hidden="1">
      <c r="A139" s="3"/>
      <c r="B139" s="4" t="s">
        <v>178</v>
      </c>
      <c r="C139" s="3" t="s">
        <v>179</v>
      </c>
      <c r="D139" s="72" t="s">
        <v>108</v>
      </c>
      <c r="E139" s="35" t="s">
        <v>181</v>
      </c>
      <c r="F139" s="54" t="s">
        <v>60</v>
      </c>
      <c r="G139" s="53" t="s">
        <v>180</v>
      </c>
    </row>
    <row r="140" spans="1:7" ht="60" hidden="1">
      <c r="A140" s="3"/>
      <c r="B140" s="4" t="s">
        <v>209</v>
      </c>
      <c r="C140" s="3" t="s">
        <v>208</v>
      </c>
      <c r="D140" s="72" t="s">
        <v>108</v>
      </c>
      <c r="E140" s="35" t="s">
        <v>210</v>
      </c>
      <c r="F140" s="54" t="s">
        <v>60</v>
      </c>
      <c r="G140" s="53" t="s">
        <v>211</v>
      </c>
    </row>
    <row r="141" spans="1:7" ht="45" hidden="1">
      <c r="A141" s="3"/>
      <c r="B141" s="4" t="s">
        <v>216</v>
      </c>
      <c r="C141" s="3" t="s">
        <v>215</v>
      </c>
      <c r="D141" s="72" t="s">
        <v>108</v>
      </c>
      <c r="E141" s="35"/>
      <c r="F141" s="54" t="s">
        <v>60</v>
      </c>
      <c r="G141" s="53"/>
    </row>
    <row r="142" spans="1:7" ht="60" hidden="1">
      <c r="A142" s="3"/>
      <c r="B142" s="4" t="s">
        <v>218</v>
      </c>
      <c r="C142" s="3" t="s">
        <v>219</v>
      </c>
      <c r="D142" s="72" t="s">
        <v>108</v>
      </c>
      <c r="E142" s="70" t="s">
        <v>220</v>
      </c>
      <c r="F142" s="70" t="s">
        <v>221</v>
      </c>
      <c r="G142" s="70" t="s">
        <v>222</v>
      </c>
    </row>
    <row r="143" spans="1:7" ht="75" hidden="1">
      <c r="A143" s="3"/>
      <c r="B143" s="4" t="s">
        <v>223</v>
      </c>
      <c r="C143" s="3" t="s">
        <v>224</v>
      </c>
      <c r="D143" s="72" t="s">
        <v>108</v>
      </c>
      <c r="E143" s="70" t="s">
        <v>225</v>
      </c>
      <c r="F143" s="70" t="s">
        <v>160</v>
      </c>
      <c r="G143" s="70" t="s">
        <v>226</v>
      </c>
    </row>
    <row r="144" spans="1:7" ht="30" hidden="1">
      <c r="A144" s="71"/>
      <c r="B144" s="70" t="s">
        <v>355</v>
      </c>
      <c r="C144" s="71" t="s">
        <v>353</v>
      </c>
      <c r="D144" s="72" t="s">
        <v>108</v>
      </c>
      <c r="E144" s="70" t="s">
        <v>405</v>
      </c>
      <c r="F144" s="70" t="s">
        <v>354</v>
      </c>
      <c r="G144" s="89" t="s">
        <v>404</v>
      </c>
    </row>
    <row r="145" spans="1:7" ht="60" hidden="1">
      <c r="A145" s="71"/>
      <c r="B145" s="4" t="s">
        <v>237</v>
      </c>
      <c r="C145" s="3" t="s">
        <v>238</v>
      </c>
      <c r="D145" s="72" t="s">
        <v>108</v>
      </c>
      <c r="E145" s="70" t="s">
        <v>191</v>
      </c>
      <c r="F145" s="70" t="s">
        <v>160</v>
      </c>
      <c r="G145" s="89" t="s">
        <v>244</v>
      </c>
    </row>
    <row r="146" spans="1:7" ht="60" hidden="1">
      <c r="A146" s="71"/>
      <c r="B146" s="70" t="s">
        <v>366</v>
      </c>
      <c r="C146" s="71" t="s">
        <v>365</v>
      </c>
      <c r="D146" s="72" t="s">
        <v>108</v>
      </c>
      <c r="E146" s="70" t="s">
        <v>360</v>
      </c>
      <c r="F146" s="70" t="s">
        <v>83</v>
      </c>
      <c r="G146" s="89" t="s">
        <v>402</v>
      </c>
    </row>
    <row r="147" spans="1:7" ht="60" hidden="1">
      <c r="A147" s="71"/>
      <c r="B147" s="70" t="s">
        <v>368</v>
      </c>
      <c r="C147" s="71" t="s">
        <v>367</v>
      </c>
      <c r="D147" s="72" t="s">
        <v>108</v>
      </c>
      <c r="E147" s="70" t="s">
        <v>403</v>
      </c>
      <c r="F147" s="70" t="s">
        <v>127</v>
      </c>
      <c r="G147" s="89" t="s">
        <v>401</v>
      </c>
    </row>
    <row r="148" spans="1:7" ht="90" hidden="1">
      <c r="A148" s="71"/>
      <c r="B148" s="70" t="s">
        <v>399</v>
      </c>
      <c r="C148" s="71" t="s">
        <v>397</v>
      </c>
      <c r="D148" s="72" t="s">
        <v>108</v>
      </c>
      <c r="E148" s="70" t="s">
        <v>400</v>
      </c>
      <c r="F148" s="70" t="s">
        <v>141</v>
      </c>
      <c r="G148" s="90" t="s">
        <v>398</v>
      </c>
    </row>
    <row r="149" spans="1:7" hidden="1">
      <c r="A149" s="71"/>
      <c r="B149" s="70"/>
      <c r="C149" s="71"/>
      <c r="D149" s="72" t="s">
        <v>108</v>
      </c>
      <c r="E149" s="70"/>
      <c r="F149" s="70"/>
      <c r="G149" s="70"/>
    </row>
    <row r="150" spans="1:7" hidden="1">
      <c r="A150" s="71"/>
      <c r="B150" s="70"/>
      <c r="C150" s="71"/>
      <c r="D150" s="72"/>
      <c r="E150" s="70"/>
      <c r="F150" s="70"/>
      <c r="G150" s="70"/>
    </row>
    <row r="151" spans="1:7" hidden="1">
      <c r="A151" s="3"/>
      <c r="B151" s="81"/>
      <c r="C151" s="81"/>
      <c r="D151" s="81"/>
      <c r="E151" s="81"/>
      <c r="F151" s="81"/>
      <c r="G151" s="81"/>
    </row>
    <row r="152" spans="1:7">
      <c r="B152" s="15"/>
      <c r="C152" s="102"/>
      <c r="E152" s="15"/>
      <c r="F152" s="15"/>
      <c r="G152" s="11"/>
    </row>
    <row r="153" spans="1:7">
      <c r="A153" t="s">
        <v>82</v>
      </c>
      <c r="F153" t="s">
        <v>67</v>
      </c>
    </row>
    <row r="154" spans="1:7" ht="30">
      <c r="B154" s="15" t="s">
        <v>70</v>
      </c>
      <c r="C154" t="s">
        <v>71</v>
      </c>
    </row>
    <row r="157" spans="1:7">
      <c r="B157" s="15"/>
      <c r="C157" s="15"/>
      <c r="D157" s="15"/>
      <c r="E157" s="15"/>
      <c r="F157" s="15"/>
      <c r="G157" s="11"/>
    </row>
  </sheetData>
  <mergeCells count="1">
    <mergeCell ref="A7:G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118"/>
  <sheetViews>
    <sheetView topLeftCell="A7" zoomScale="93" zoomScaleNormal="93" workbookViewId="0">
      <selection activeCell="L9" sqref="L9"/>
    </sheetView>
  </sheetViews>
  <sheetFormatPr defaultRowHeight="15"/>
  <cols>
    <col min="1" max="1" width="6.28515625" customWidth="1"/>
    <col min="2" max="2" width="28.5703125" customWidth="1"/>
    <col min="3" max="3" width="15.7109375" customWidth="1"/>
    <col min="4" max="4" width="6" customWidth="1"/>
    <col min="5" max="6" width="5.42578125" customWidth="1"/>
    <col min="7" max="7" width="6.42578125" customWidth="1"/>
    <col min="8" max="8" width="9.7109375" customWidth="1"/>
    <col min="9" max="9" width="6" customWidth="1"/>
    <col min="10" max="10" width="7.42578125" customWidth="1"/>
    <col min="11" max="11" width="7.85546875" customWidth="1"/>
    <col min="12" max="12" width="8" customWidth="1"/>
    <col min="13" max="13" width="9.5703125" customWidth="1"/>
    <col min="14" max="14" width="10.42578125" customWidth="1"/>
    <col min="15" max="15" width="7.5703125" customWidth="1"/>
    <col min="16" max="16" width="6.42578125" customWidth="1"/>
    <col min="17" max="17" width="6.7109375" customWidth="1"/>
  </cols>
  <sheetData>
    <row r="1" spans="1:45">
      <c r="K1" t="s">
        <v>16</v>
      </c>
    </row>
    <row r="2" spans="1:45">
      <c r="K2" t="s">
        <v>1</v>
      </c>
    </row>
    <row r="3" spans="1:45">
      <c r="K3" t="s">
        <v>2</v>
      </c>
    </row>
    <row r="4" spans="1:45">
      <c r="K4" t="s">
        <v>3</v>
      </c>
    </row>
    <row r="5" spans="1:45">
      <c r="K5" t="s">
        <v>4</v>
      </c>
    </row>
    <row r="7" spans="1:45">
      <c r="E7" s="2" t="s">
        <v>435</v>
      </c>
      <c r="F7" s="2"/>
      <c r="G7" s="2"/>
      <c r="H7" s="2"/>
      <c r="I7" s="2"/>
    </row>
    <row r="8" spans="1:45">
      <c r="E8" s="124"/>
      <c r="F8" s="124"/>
      <c r="G8" s="124"/>
      <c r="H8" s="124"/>
      <c r="I8" s="124"/>
      <c r="J8" s="124"/>
      <c r="K8" s="124"/>
    </row>
    <row r="9" spans="1:45">
      <c r="E9" s="39"/>
      <c r="F9" s="39"/>
      <c r="G9" s="39"/>
      <c r="H9" s="39"/>
      <c r="I9" s="86"/>
      <c r="K9" s="39"/>
    </row>
    <row r="10" spans="1:45" ht="47.25" customHeight="1">
      <c r="A10" s="134" t="str">
        <f>'приложение 1'!A7</f>
        <v>Муниципальное бюджетное общеобразовательное учреждение "Белавская основная общеобразовательная школа"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</row>
    <row r="11" spans="1:45">
      <c r="A11" t="s">
        <v>17</v>
      </c>
    </row>
    <row r="13" spans="1:45" ht="105" customHeight="1">
      <c r="A13" s="125" t="s">
        <v>18</v>
      </c>
      <c r="B13" s="132" t="s">
        <v>7</v>
      </c>
      <c r="C13" s="132" t="s">
        <v>8</v>
      </c>
      <c r="D13" s="125" t="s">
        <v>19</v>
      </c>
      <c r="E13" s="130" t="s">
        <v>25</v>
      </c>
      <c r="F13" s="131"/>
      <c r="G13" s="125" t="s">
        <v>22</v>
      </c>
      <c r="H13" s="125" t="s">
        <v>23</v>
      </c>
      <c r="I13" s="125" t="s">
        <v>21</v>
      </c>
      <c r="J13" s="125" t="s">
        <v>24</v>
      </c>
      <c r="K13" s="125" t="s">
        <v>26</v>
      </c>
      <c r="L13" s="125" t="s">
        <v>27</v>
      </c>
      <c r="M13" s="127" t="s">
        <v>28</v>
      </c>
      <c r="N13" s="128"/>
      <c r="O13" s="129"/>
      <c r="P13" s="127" t="s">
        <v>32</v>
      </c>
      <c r="Q13" s="129"/>
    </row>
    <row r="14" spans="1:45" ht="61.5" customHeight="1">
      <c r="A14" s="126"/>
      <c r="B14" s="133"/>
      <c r="C14" s="133"/>
      <c r="D14" s="126"/>
      <c r="E14" s="34" t="s">
        <v>14</v>
      </c>
      <c r="F14" s="34" t="s">
        <v>20</v>
      </c>
      <c r="G14" s="126"/>
      <c r="H14" s="126"/>
      <c r="I14" s="126"/>
      <c r="J14" s="126"/>
      <c r="K14" s="126"/>
      <c r="L14" s="126"/>
      <c r="M14" s="5" t="s">
        <v>29</v>
      </c>
      <c r="N14" s="87" t="s">
        <v>30</v>
      </c>
      <c r="O14" s="87" t="s">
        <v>31</v>
      </c>
      <c r="P14" s="87" t="s">
        <v>14</v>
      </c>
      <c r="Q14" s="87" t="s">
        <v>20</v>
      </c>
    </row>
    <row r="15" spans="1:45">
      <c r="A15" s="5" t="s">
        <v>15</v>
      </c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  <c r="P15" s="5">
        <v>15</v>
      </c>
      <c r="Q15" s="5">
        <v>16</v>
      </c>
    </row>
    <row r="16" spans="1:45">
      <c r="A16" s="7" t="s">
        <v>57</v>
      </c>
      <c r="B16" s="8" t="s">
        <v>58</v>
      </c>
      <c r="C16" s="8"/>
      <c r="D16" s="8"/>
      <c r="E16" s="8">
        <v>0</v>
      </c>
      <c r="F16" s="8">
        <v>0</v>
      </c>
      <c r="G16" s="8">
        <f>G17+G20+G23+G56+G97</f>
        <v>2.25</v>
      </c>
      <c r="H16" s="8">
        <f t="shared" ref="H16:Q16" si="0">H17+H20+H23+H56+H97</f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2.25</v>
      </c>
      <c r="M16" s="8">
        <f t="shared" si="0"/>
        <v>2.25</v>
      </c>
      <c r="N16" s="8">
        <f t="shared" si="0"/>
        <v>0</v>
      </c>
      <c r="O16" s="8">
        <f t="shared" si="0"/>
        <v>2.25</v>
      </c>
      <c r="P16" s="8">
        <f t="shared" si="0"/>
        <v>0</v>
      </c>
      <c r="Q16" s="8">
        <f t="shared" si="0"/>
        <v>0</v>
      </c>
    </row>
    <row r="17" spans="1:17">
      <c r="A17" s="9">
        <v>100</v>
      </c>
      <c r="B17" s="8" t="s">
        <v>163</v>
      </c>
      <c r="C17" s="8"/>
      <c r="D17" s="8"/>
      <c r="E17" s="8">
        <v>0</v>
      </c>
      <c r="F17" s="8">
        <v>0</v>
      </c>
      <c r="G17" s="8">
        <f>G18</f>
        <v>0</v>
      </c>
      <c r="H17" s="8">
        <f t="shared" ref="H17:Q17" si="1">H18</f>
        <v>0</v>
      </c>
      <c r="I17" s="8">
        <f t="shared" si="1"/>
        <v>0</v>
      </c>
      <c r="J17" s="8">
        <f t="shared" si="1"/>
        <v>0</v>
      </c>
      <c r="K17" s="8">
        <f t="shared" si="1"/>
        <v>0</v>
      </c>
      <c r="L17" s="8">
        <f t="shared" si="1"/>
        <v>0</v>
      </c>
      <c r="M17" s="8">
        <f t="shared" si="1"/>
        <v>0</v>
      </c>
      <c r="N17" s="8">
        <f t="shared" si="1"/>
        <v>0</v>
      </c>
      <c r="O17" s="8">
        <f t="shared" si="1"/>
        <v>0</v>
      </c>
      <c r="P17" s="8">
        <f t="shared" si="1"/>
        <v>0</v>
      </c>
      <c r="Q17" s="8">
        <f t="shared" si="1"/>
        <v>0</v>
      </c>
    </row>
    <row r="18" spans="1:17" ht="62.25" hidden="1" customHeight="1">
      <c r="A18" s="108">
        <f>'приложение 1'!A12</f>
        <v>0</v>
      </c>
      <c r="B18" s="67" t="str">
        <f>'приложение 1'!B12</f>
        <v>Лампы ртутные, ртутно-кварцевые, люминесцентные, утратившие потребительские свойства</v>
      </c>
      <c r="C18" s="68" t="str">
        <f>'приложение 1'!C12</f>
        <v>4 71 101 01 52 1</v>
      </c>
      <c r="D18" s="5" t="str">
        <f>'приложение 1'!D12</f>
        <v>I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</row>
    <row r="19" spans="1:17" ht="12.75" hidden="1" customHeight="1">
      <c r="A19" s="5"/>
      <c r="B19" s="10"/>
      <c r="C19" s="1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" customHeight="1">
      <c r="A20" s="9">
        <v>200</v>
      </c>
      <c r="B20" s="8" t="s">
        <v>164</v>
      </c>
      <c r="C20" s="1"/>
      <c r="D20" s="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</row>
    <row r="21" spans="1:17" ht="71.25" hidden="1" customHeight="1">
      <c r="A21" s="28">
        <v>201</v>
      </c>
      <c r="B21" s="29"/>
      <c r="C21" s="1">
        <f>'приложение 1'!C14</f>
        <v>0</v>
      </c>
      <c r="D21" s="5">
        <f>'приложение 1'!D14</f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</row>
    <row r="22" spans="1:17" ht="15.75" hidden="1" customHeight="1">
      <c r="A22" s="28"/>
      <c r="B22" s="29"/>
      <c r="C22" s="1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2" customFormat="1">
      <c r="A23" s="9">
        <v>300</v>
      </c>
      <c r="B23" s="8" t="s">
        <v>165</v>
      </c>
      <c r="C23" s="8"/>
      <c r="D23" s="9"/>
      <c r="E23" s="8">
        <v>0</v>
      </c>
      <c r="F23" s="8">
        <v>0</v>
      </c>
      <c r="G23" s="8">
        <f>SUM(G24:G55)</f>
        <v>0</v>
      </c>
      <c r="H23" s="8">
        <f>SUM(H24:H55)</f>
        <v>0</v>
      </c>
      <c r="I23" s="8">
        <v>0</v>
      </c>
      <c r="J23" s="8">
        <v>0</v>
      </c>
      <c r="K23" s="8">
        <f>K25+K26+K27+K51+K55</f>
        <v>0</v>
      </c>
      <c r="L23" s="8">
        <v>0</v>
      </c>
      <c r="M23" s="8">
        <f>SUM(M24:M36)</f>
        <v>0</v>
      </c>
      <c r="N23" s="8">
        <f>SUM(N24:N36)</f>
        <v>0</v>
      </c>
      <c r="O23" s="8">
        <v>0</v>
      </c>
      <c r="P23" s="8">
        <v>0</v>
      </c>
      <c r="Q23" s="8">
        <v>0</v>
      </c>
    </row>
    <row r="24" spans="1:17" ht="57.75" hidden="1" customHeight="1">
      <c r="A24" s="12">
        <f>'приложение 1'!A23</f>
        <v>0</v>
      </c>
      <c r="B24" s="12" t="str">
        <f>'приложение 1'!B23</f>
        <v>Обтирочный материал, загрязненный нефтью или нефтепродуктами (содержание нефти или нефтепродуктов 15% и более)</v>
      </c>
      <c r="C24" s="12" t="str">
        <f>'приложение 1'!C23</f>
        <v>9 19 204 01 60 3</v>
      </c>
      <c r="D24" s="12" t="str">
        <f>'приложение 1'!D23</f>
        <v>III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f t="shared" ref="M24:M35" si="2">N24</f>
        <v>0</v>
      </c>
      <c r="N24" s="1">
        <f>K24</f>
        <v>0</v>
      </c>
      <c r="O24" s="1">
        <v>0</v>
      </c>
      <c r="P24" s="1">
        <v>0</v>
      </c>
      <c r="Q24" s="1">
        <v>0</v>
      </c>
    </row>
    <row r="25" spans="1:17" ht="75" hidden="1">
      <c r="A25" s="12">
        <f>'приложение 1'!A24</f>
        <v>0</v>
      </c>
      <c r="B25" s="12" t="str">
        <f>'приложение 1'!B24</f>
        <v>Осадок механической очистки нефтесодержащих сточных вод, содержащий нефтепродукты в количестве 15% и более</v>
      </c>
      <c r="C25" s="12" t="str">
        <f>'приложение 1'!C24</f>
        <v>7 23 102 01 39 3</v>
      </c>
      <c r="D25" s="12" t="str">
        <f>'приложение 1'!D24</f>
        <v>III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f t="shared" si="2"/>
        <v>0</v>
      </c>
      <c r="N25" s="1">
        <f t="shared" ref="N25:N36" si="3">K25</f>
        <v>0</v>
      </c>
      <c r="O25" s="1">
        <v>0</v>
      </c>
      <c r="P25" s="1">
        <v>0</v>
      </c>
      <c r="Q25" s="1">
        <v>0</v>
      </c>
    </row>
    <row r="26" spans="1:17" ht="63" hidden="1" customHeight="1">
      <c r="A26" s="12">
        <f>'приложение 1'!A25</f>
        <v>0</v>
      </c>
      <c r="B26" s="12" t="str">
        <f>'приложение 1'!B25</f>
        <v>Отходы смазок на основе нефтяных масел</v>
      </c>
      <c r="C26" s="12" t="str">
        <f>'приложение 1'!C25</f>
        <v>4 06 410 01 39 3</v>
      </c>
      <c r="D26" s="12" t="str">
        <f>'приложение 1'!D25</f>
        <v>III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f t="shared" si="2"/>
        <v>0</v>
      </c>
      <c r="N26" s="1">
        <f t="shared" si="3"/>
        <v>0</v>
      </c>
      <c r="O26" s="1">
        <v>0</v>
      </c>
      <c r="P26" s="1">
        <v>0</v>
      </c>
      <c r="Q26" s="1">
        <v>0</v>
      </c>
    </row>
    <row r="27" spans="1:17" ht="54.75" hidden="1" customHeight="1">
      <c r="A27" s="12">
        <f>'приложение 1'!A26</f>
        <v>0</v>
      </c>
      <c r="B27" s="12" t="str">
        <f>'приложение 1'!B26</f>
        <v>Отходы минеральных масел индустриальных</v>
      </c>
      <c r="C27" s="12" t="str">
        <f>'приложение 1'!C26</f>
        <v>4 06 130 01 31 3</v>
      </c>
      <c r="D27" s="12" t="str">
        <f>'приложение 1'!D26</f>
        <v>III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f t="shared" si="2"/>
        <v>0</v>
      </c>
      <c r="N27" s="1">
        <f t="shared" si="3"/>
        <v>0</v>
      </c>
      <c r="O27" s="1">
        <v>0</v>
      </c>
      <c r="P27" s="1">
        <v>0</v>
      </c>
      <c r="Q27" s="1">
        <v>0</v>
      </c>
    </row>
    <row r="28" spans="1:17" ht="54.75" hidden="1" customHeight="1">
      <c r="A28" s="12">
        <f>'приложение 1'!A27</f>
        <v>0</v>
      </c>
      <c r="B28" s="12" t="str">
        <f>'приложение 1'!B27</f>
        <v>Остатки мазута, утратившего потребительские свойства</v>
      </c>
      <c r="C28" s="12" t="str">
        <f>'приложение 1'!C27</f>
        <v>4 06 913 11 33 3</v>
      </c>
      <c r="D28" s="12" t="str">
        <f>'приложение 1'!D27</f>
        <v>III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f t="shared" si="2"/>
        <v>0</v>
      </c>
      <c r="N28" s="1">
        <f t="shared" si="3"/>
        <v>0</v>
      </c>
      <c r="O28" s="1">
        <v>0</v>
      </c>
      <c r="P28" s="1">
        <v>0</v>
      </c>
      <c r="Q28" s="1">
        <v>0</v>
      </c>
    </row>
    <row r="29" spans="1:17" ht="54.75" hidden="1" customHeight="1">
      <c r="A29" s="12">
        <f>'приложение 1'!A28</f>
        <v>0</v>
      </c>
      <c r="B29" s="12" t="str">
        <f>'приложение 1'!B28</f>
        <v>Воды подсланевые и/или льяльные с содержанием нефти и нефтепродуктов 15% и более</v>
      </c>
      <c r="C29" s="12" t="str">
        <f>'приложение 1'!C28</f>
        <v>9 11 100 01 31 3</v>
      </c>
      <c r="D29" s="12" t="str">
        <f>'приложение 1'!D28</f>
        <v>III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f t="shared" si="2"/>
        <v>0</v>
      </c>
      <c r="N29" s="1">
        <f t="shared" si="3"/>
        <v>0</v>
      </c>
      <c r="O29" s="1">
        <v>0</v>
      </c>
      <c r="P29" s="1">
        <v>0</v>
      </c>
      <c r="Q29" s="1">
        <v>0</v>
      </c>
    </row>
    <row r="30" spans="1:17" ht="54.75" hidden="1" customHeight="1">
      <c r="A30" s="12">
        <f>'приложение 1'!A29</f>
        <v>0</v>
      </c>
      <c r="B30" s="12" t="str">
        <f>'приложение 1'!B29</f>
        <v>Отходы минеральных масел моторных</v>
      </c>
      <c r="C30" s="12" t="str">
        <f>'приложение 1'!C29</f>
        <v>4 06 110 01 31 3</v>
      </c>
      <c r="D30" s="12" t="str">
        <f>'приложение 1'!D29</f>
        <v>III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f t="shared" si="2"/>
        <v>0</v>
      </c>
      <c r="N30" s="1">
        <f t="shared" si="3"/>
        <v>0</v>
      </c>
      <c r="O30" s="1">
        <v>0</v>
      </c>
      <c r="P30" s="1">
        <v>0</v>
      </c>
      <c r="Q30" s="1">
        <v>0</v>
      </c>
    </row>
    <row r="31" spans="1:17" ht="54.75" hidden="1" customHeight="1">
      <c r="A31" s="12">
        <f>'приложение 1'!A30</f>
        <v>0</v>
      </c>
      <c r="B31" s="12" t="str">
        <f>'приложение 1'!B30</f>
        <v>Отходы минеральных масел трансформаторных, не содержащих галогены</v>
      </c>
      <c r="C31" s="12" t="str">
        <f>'приложение 1'!C30</f>
        <v>4 06 140 01 31 3</v>
      </c>
      <c r="D31" s="12" t="str">
        <f>'приложение 1'!D30</f>
        <v>III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f t="shared" si="2"/>
        <v>0</v>
      </c>
      <c r="N31" s="1">
        <f t="shared" si="3"/>
        <v>0</v>
      </c>
      <c r="O31" s="1">
        <v>0</v>
      </c>
      <c r="P31" s="1">
        <v>0</v>
      </c>
      <c r="Q31" s="1">
        <v>0</v>
      </c>
    </row>
    <row r="32" spans="1:17" ht="54.75" hidden="1" customHeight="1">
      <c r="A32" s="12">
        <f>'приложение 1'!A31</f>
        <v>0</v>
      </c>
      <c r="B32" s="12" t="str">
        <f>'приложение 1'!B31</f>
        <v>Отходы минеральных масел индустриальных</v>
      </c>
      <c r="C32" s="12" t="str">
        <f>'приложение 1'!C31</f>
        <v>4 06 130 01 31 3</v>
      </c>
      <c r="D32" s="12" t="str">
        <f>'приложение 1'!D31</f>
        <v>III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f t="shared" si="2"/>
        <v>0</v>
      </c>
      <c r="N32" s="1">
        <f t="shared" si="3"/>
        <v>0</v>
      </c>
      <c r="O32" s="1">
        <v>0</v>
      </c>
      <c r="P32" s="1">
        <v>0</v>
      </c>
      <c r="Q32" s="1">
        <v>0</v>
      </c>
    </row>
    <row r="33" spans="1:17" ht="54.75" hidden="1" customHeight="1">
      <c r="A33" s="12">
        <f>'приложение 1'!A32</f>
        <v>0</v>
      </c>
      <c r="B33" s="12" t="str">
        <f>'приложение 1'!B32</f>
        <v>Всплывшие нефтепродукты из нефтеловушек и аналогичных сооружений</v>
      </c>
      <c r="C33" s="12" t="str">
        <f>'приложение 1'!C32</f>
        <v>4 06 350 01 31 3</v>
      </c>
      <c r="D33" s="12" t="str">
        <f>'приложение 1'!D32</f>
        <v>III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f t="shared" si="2"/>
        <v>0</v>
      </c>
      <c r="N33" s="1">
        <f t="shared" si="3"/>
        <v>0</v>
      </c>
      <c r="O33" s="1">
        <v>0</v>
      </c>
      <c r="P33" s="1">
        <v>0</v>
      </c>
      <c r="Q33" s="1">
        <v>0</v>
      </c>
    </row>
    <row r="34" spans="1:17" ht="75" hidden="1">
      <c r="A34" s="12">
        <f>'приложение 1'!A33</f>
        <v>0</v>
      </c>
      <c r="B34" s="12" t="str">
        <f>'приложение 1'!B33</f>
        <v>Осадок механической очистки нефтесодержащих сточных вод, содержащий нефтепродукты в количестве 15% и более</v>
      </c>
      <c r="C34" s="12" t="str">
        <f>'приложение 1'!C33</f>
        <v>7 23 102 01 39 3</v>
      </c>
      <c r="D34" s="12" t="str">
        <f>'приложение 1'!D33</f>
        <v>III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f t="shared" si="2"/>
        <v>0</v>
      </c>
      <c r="N34" s="1">
        <f t="shared" si="3"/>
        <v>0</v>
      </c>
      <c r="O34" s="1">
        <v>0</v>
      </c>
      <c r="P34" s="1">
        <v>0</v>
      </c>
      <c r="Q34" s="1">
        <v>0</v>
      </c>
    </row>
    <row r="35" spans="1:17" ht="54.75" hidden="1" customHeight="1">
      <c r="A35" s="12" t="e">
        <f>'приложение 1'!#REF!</f>
        <v>#REF!</v>
      </c>
      <c r="B35" s="12" t="e">
        <f>'приложение 1'!#REF!</f>
        <v>#REF!</v>
      </c>
      <c r="C35" s="12" t="e">
        <f>'приложение 1'!#REF!</f>
        <v>#REF!</v>
      </c>
      <c r="D35" s="12" t="e">
        <f>'приложение 1'!#REF!</f>
        <v>#REF!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f t="shared" si="2"/>
        <v>0</v>
      </c>
      <c r="N35" s="1">
        <f t="shared" si="3"/>
        <v>0</v>
      </c>
      <c r="O35" s="1">
        <v>0</v>
      </c>
      <c r="P35" s="1">
        <v>0</v>
      </c>
      <c r="Q35" s="1">
        <v>0</v>
      </c>
    </row>
    <row r="36" spans="1:17" ht="75" hidden="1">
      <c r="A36" s="12">
        <f>'приложение 1'!A34</f>
        <v>0</v>
      </c>
      <c r="B36" s="12" t="str">
        <f>'приложение 1'!B34</f>
        <v>Песок, загрязненный нефтью или нефтепродуктами (содержание нефти или нефтепродуктов 15 % и более)</v>
      </c>
      <c r="C36" s="12" t="str">
        <f>'приложение 1'!C34</f>
        <v>9 19 201 01 39 3</v>
      </c>
      <c r="D36" s="12" t="str">
        <f>'приложение 1'!D34</f>
        <v>III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f>N36</f>
        <v>0</v>
      </c>
      <c r="N36" s="1">
        <f t="shared" si="3"/>
        <v>0</v>
      </c>
      <c r="O36" s="1">
        <v>0</v>
      </c>
      <c r="P36" s="1">
        <v>0</v>
      </c>
      <c r="Q36" s="1">
        <v>0</v>
      </c>
    </row>
    <row r="37" spans="1:17" ht="54.75" hidden="1" customHeight="1">
      <c r="A37" s="12">
        <f>'приложение 1'!A35</f>
        <v>0</v>
      </c>
      <c r="B37" s="12" t="str">
        <f>'приложение 1'!B35</f>
        <v>Отходы минеральных масел трансмиссионных</v>
      </c>
      <c r="C37" s="12" t="str">
        <f>'приложение 1'!C35</f>
        <v>4 06 150 01 31 3</v>
      </c>
      <c r="D37" s="12" t="str">
        <f>'приложение 1'!D35</f>
        <v>III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f t="shared" ref="M37:M55" si="4">N37</f>
        <v>0</v>
      </c>
      <c r="N37" s="1">
        <f t="shared" ref="N37:N50" si="5">K37</f>
        <v>0</v>
      </c>
      <c r="O37" s="1">
        <v>0</v>
      </c>
      <c r="P37" s="1">
        <v>0</v>
      </c>
      <c r="Q37" s="1">
        <v>0</v>
      </c>
    </row>
    <row r="38" spans="1:17" ht="54.75" hidden="1" customHeight="1">
      <c r="A38" s="12">
        <f>'приложение 1'!A36</f>
        <v>0</v>
      </c>
      <c r="B38" s="12" t="str">
        <f>'приложение 1'!B36</f>
        <v>Отходы минеральных масел компрессорных</v>
      </c>
      <c r="C38" s="12" t="str">
        <f>'приложение 1'!C36</f>
        <v>4 06 166 01 31 3</v>
      </c>
      <c r="D38" s="12" t="str">
        <f>'приложение 1'!D36</f>
        <v>III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f t="shared" si="4"/>
        <v>0</v>
      </c>
      <c r="N38" s="1">
        <f t="shared" si="5"/>
        <v>0</v>
      </c>
      <c r="O38" s="1">
        <v>0</v>
      </c>
      <c r="P38" s="1">
        <v>0</v>
      </c>
      <c r="Q38" s="1">
        <v>0</v>
      </c>
    </row>
    <row r="39" spans="1:17" ht="54.75" hidden="1" customHeight="1">
      <c r="A39" s="12">
        <f>'приложение 1'!A37</f>
        <v>0</v>
      </c>
      <c r="B39" s="12" t="str">
        <f>'приложение 1'!B37</f>
        <v>Отходы минеральных масел гидравлических, не содержащих галогены</v>
      </c>
      <c r="C39" s="12" t="str">
        <f>'приложение 1'!C37</f>
        <v>4 06 120 01 31 3</v>
      </c>
      <c r="D39" s="12" t="str">
        <f>'приложение 1'!D37</f>
        <v>III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f t="shared" si="4"/>
        <v>0</v>
      </c>
      <c r="N39" s="1">
        <f t="shared" si="5"/>
        <v>0</v>
      </c>
      <c r="O39" s="1">
        <v>0</v>
      </c>
      <c r="P39" s="1">
        <v>0</v>
      </c>
      <c r="Q39" s="1">
        <v>0</v>
      </c>
    </row>
    <row r="40" spans="1:17" ht="54.75" hidden="1" customHeight="1">
      <c r="A40" s="12">
        <f>'приложение 1'!A38</f>
        <v>0</v>
      </c>
      <c r="B40" s="12" t="str">
        <f>'приложение 1'!B38</f>
        <v>эмульсии и эмульсионные смеси для шлифовки металлов отработанные, содержащие масла или нефтепродукты в количестве 15 % и более</v>
      </c>
      <c r="C40" s="12" t="str">
        <f>'приложение 1'!C38</f>
        <v>3 61 222 01 31 3</v>
      </c>
      <c r="D40" s="12" t="str">
        <f>'приложение 1'!D38</f>
        <v>III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f t="shared" si="4"/>
        <v>0</v>
      </c>
      <c r="N40" s="1">
        <f t="shared" si="5"/>
        <v>0</v>
      </c>
      <c r="O40" s="1">
        <v>0</v>
      </c>
      <c r="P40" s="1">
        <v>0</v>
      </c>
      <c r="Q40" s="1">
        <v>0</v>
      </c>
    </row>
    <row r="41" spans="1:17" ht="54.75" hidden="1" customHeight="1">
      <c r="A41" s="12">
        <f>'приложение 1'!A39</f>
        <v>0</v>
      </c>
      <c r="B41" s="12" t="str">
        <f>'приложение 1'!B39</f>
        <v>Осадки ванн гальванических производств в смеси с осадками ванн травления и обезжиривания, содержащие соединения меди и цинка</v>
      </c>
      <c r="C41" s="12" t="str">
        <f>'приложение 1'!C39</f>
        <v>3 63 482 93 39 3</v>
      </c>
      <c r="D41" s="12" t="str">
        <f>'приложение 1'!D39</f>
        <v>III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f t="shared" si="4"/>
        <v>0</v>
      </c>
      <c r="N41" s="1">
        <f t="shared" si="5"/>
        <v>0</v>
      </c>
      <c r="O41" s="1">
        <v>0</v>
      </c>
      <c r="P41" s="1">
        <v>0</v>
      </c>
      <c r="Q41" s="1">
        <v>0</v>
      </c>
    </row>
    <row r="42" spans="1:17" ht="54.75" hidden="1" customHeight="1">
      <c r="A42" s="12" t="e">
        <f>'приложение 1'!#REF!</f>
        <v>#REF!</v>
      </c>
      <c r="B42" s="12" t="e">
        <f>'приложение 1'!#REF!</f>
        <v>#REF!</v>
      </c>
      <c r="C42" s="12" t="e">
        <f>'приложение 1'!#REF!</f>
        <v>#REF!</v>
      </c>
      <c r="D42" s="12" t="e">
        <f>'приложение 1'!#REF!</f>
        <v>#REF!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f t="shared" si="4"/>
        <v>0</v>
      </c>
      <c r="N42" s="1">
        <f t="shared" si="5"/>
        <v>0</v>
      </c>
      <c r="O42" s="1">
        <v>0</v>
      </c>
      <c r="P42" s="1">
        <v>0</v>
      </c>
      <c r="Q42" s="1">
        <v>0</v>
      </c>
    </row>
    <row r="43" spans="1:17" ht="54.75" hidden="1" customHeight="1">
      <c r="A43" s="12">
        <f>'приложение 1'!A40</f>
        <v>0</v>
      </c>
      <c r="B43" s="12" t="str">
        <f>'приложение 1'!B40</f>
        <v>Отходы (осадок) отстаивания нефтесодержащих отходов при добыче сырой нефти, природного (попутного) газа и газового конденсата</v>
      </c>
      <c r="C43" s="12" t="str">
        <f>'приложение 1'!C40</f>
        <v>7 47 205 11 39 3</v>
      </c>
      <c r="D43" s="12" t="str">
        <f>'приложение 1'!D40</f>
        <v>III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f t="shared" si="4"/>
        <v>0</v>
      </c>
      <c r="N43" s="1">
        <f t="shared" si="5"/>
        <v>0</v>
      </c>
      <c r="O43" s="1">
        <v>0</v>
      </c>
      <c r="P43" s="1">
        <v>0</v>
      </c>
      <c r="Q43" s="1">
        <v>0</v>
      </c>
    </row>
    <row r="44" spans="1:17" ht="54.75" hidden="1" customHeight="1">
      <c r="A44" s="12">
        <f>'приложение 1'!A41</f>
        <v>0</v>
      </c>
      <c r="B44" s="12" t="str">
        <f>'приложение 1'!B41</f>
        <v>Грунт, загрязненный нефтью или нефтепродуктами (содержание нефти или нефтепродуктов 15 % и более)</v>
      </c>
      <c r="C44" s="12" t="str">
        <f>'приложение 1'!C41</f>
        <v>9 31 100 01 39 3</v>
      </c>
      <c r="D44" s="12" t="str">
        <f>'приложение 1'!D41</f>
        <v>III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f t="shared" si="4"/>
        <v>0</v>
      </c>
      <c r="N44" s="1">
        <f t="shared" si="5"/>
        <v>0</v>
      </c>
      <c r="O44" s="1">
        <v>0</v>
      </c>
      <c r="P44" s="1">
        <v>0</v>
      </c>
      <c r="Q44" s="1">
        <v>0</v>
      </c>
    </row>
    <row r="45" spans="1:17" ht="54.75" hidden="1" customHeight="1">
      <c r="A45" s="12">
        <f>'приложение 1'!A42</f>
        <v>0</v>
      </c>
      <c r="B45" s="12" t="str">
        <f>'приложение 1'!B42</f>
        <v>Шлам шлифовальный маслосодержащий</v>
      </c>
      <c r="C45" s="12" t="str">
        <f>'приложение 1'!C42</f>
        <v>3 61 222 03 39 3</v>
      </c>
      <c r="D45" s="12" t="str">
        <f>'приложение 1'!D42</f>
        <v>III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f t="shared" si="4"/>
        <v>0</v>
      </c>
      <c r="N45" s="1">
        <f t="shared" si="5"/>
        <v>0</v>
      </c>
      <c r="O45" s="1">
        <v>0</v>
      </c>
      <c r="P45" s="1">
        <v>0</v>
      </c>
      <c r="Q45" s="1">
        <v>0</v>
      </c>
    </row>
    <row r="46" spans="1:17" ht="54.75" hidden="1" customHeight="1">
      <c r="A46" s="12">
        <f>'приложение 1'!A43</f>
        <v>0</v>
      </c>
      <c r="B46" s="12" t="str">
        <f>'приложение 1'!B43</f>
        <v>Отходы (осадок) нейтрализации сточных вод производства никель-кадмиевых аккумуляторов</v>
      </c>
      <c r="C46" s="12" t="str">
        <f>'приложение 1'!C43</f>
        <v>3 72 226 71 39 3</v>
      </c>
      <c r="D46" s="12" t="str">
        <f>'приложение 1'!D43</f>
        <v>III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f t="shared" si="4"/>
        <v>0</v>
      </c>
      <c r="N46" s="1">
        <f t="shared" si="5"/>
        <v>0</v>
      </c>
      <c r="O46" s="1">
        <v>0</v>
      </c>
      <c r="P46" s="1">
        <v>0</v>
      </c>
      <c r="Q46" s="1">
        <v>0</v>
      </c>
    </row>
    <row r="47" spans="1:17" ht="54.75" hidden="1" customHeight="1">
      <c r="A47" s="12">
        <f>'приложение 1'!A44</f>
        <v>0</v>
      </c>
      <c r="B47" s="12" t="str">
        <f>'приложение 1'!B44</f>
        <v>Осадок при растворении никельсодержащих отходов производства никель-кадмиевых аккумуляторов</v>
      </c>
      <c r="C47" s="12" t="str">
        <f>'приложение 1'!C44</f>
        <v>3 72 226 91 39 3</v>
      </c>
      <c r="D47" s="12" t="str">
        <f>'приложение 1'!D44</f>
        <v>III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f t="shared" si="4"/>
        <v>0</v>
      </c>
      <c r="N47" s="1">
        <f t="shared" si="5"/>
        <v>0</v>
      </c>
      <c r="O47" s="1">
        <v>0</v>
      </c>
      <c r="P47" s="1">
        <v>0</v>
      </c>
      <c r="Q47" s="1">
        <v>0</v>
      </c>
    </row>
    <row r="48" spans="1:17" ht="54.75" hidden="1" customHeight="1">
      <c r="A48" s="12">
        <f>'приложение 1'!A45</f>
        <v>0</v>
      </c>
      <c r="B48" s="12" t="str">
        <f>'приложение 1'!B45</f>
        <v>Аккумуляторы свинцовые отработанные в сборе, без электролита</v>
      </c>
      <c r="C48" s="12" t="str">
        <f>'приложение 1'!C45</f>
        <v>9 20 110 02 52 3</v>
      </c>
      <c r="D48" s="12" t="str">
        <f>'приложение 1'!D45</f>
        <v>III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f t="shared" si="4"/>
        <v>0</v>
      </c>
      <c r="N48" s="1">
        <f t="shared" si="5"/>
        <v>0</v>
      </c>
      <c r="O48" s="1">
        <v>0</v>
      </c>
      <c r="P48" s="1">
        <v>0</v>
      </c>
      <c r="Q48" s="1">
        <v>0</v>
      </c>
    </row>
    <row r="49" spans="1:17" ht="54.75" hidden="1" customHeight="1">
      <c r="A49" s="12">
        <f>'приложение 1'!A46</f>
        <v>0</v>
      </c>
      <c r="B49" s="12" t="str">
        <f>'приложение 1'!B46</f>
        <v>Тара из прочих полимерных материалов, загрязненная лакокрасочными материалами (содержание 5% и более)</v>
      </c>
      <c r="C49" s="12" t="str">
        <f>'приложение 1'!C46</f>
        <v>4 38 191 01 51 3</v>
      </c>
      <c r="D49" s="12" t="str">
        <f>'приложение 1'!D46</f>
        <v>III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f t="shared" si="4"/>
        <v>0</v>
      </c>
      <c r="N49" s="1">
        <f t="shared" si="5"/>
        <v>0</v>
      </c>
      <c r="O49" s="1">
        <v>0</v>
      </c>
      <c r="P49" s="1">
        <v>0</v>
      </c>
      <c r="Q49" s="1">
        <v>0</v>
      </c>
    </row>
    <row r="50" spans="1:17" ht="54.75" hidden="1" customHeight="1">
      <c r="A50" s="12">
        <v>301</v>
      </c>
      <c r="B50" s="12" t="str">
        <f>'приложение 1'!B47</f>
        <v>Лом и отходы свинца в кусковой форме незагрязненные</v>
      </c>
      <c r="C50" s="12" t="str">
        <f>'приложение 1'!C47</f>
        <v>4 62 400 02 21 3</v>
      </c>
      <c r="D50" s="87" t="str">
        <f>'приложение 1'!D47</f>
        <v>III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f t="shared" si="4"/>
        <v>0</v>
      </c>
      <c r="N50" s="8">
        <f t="shared" si="5"/>
        <v>0</v>
      </c>
      <c r="O50" s="8">
        <v>0</v>
      </c>
      <c r="P50" s="8">
        <v>0</v>
      </c>
      <c r="Q50" s="8">
        <v>0</v>
      </c>
    </row>
    <row r="51" spans="1:17" ht="45" hidden="1">
      <c r="A51" s="12">
        <f>'приложение 1'!A48</f>
        <v>0</v>
      </c>
      <c r="B51" s="12" t="str">
        <f>'приложение 1'!B48</f>
        <v>Масла растительные отработанные при жарке овощей</v>
      </c>
      <c r="C51" s="12" t="str">
        <f>'приложение 1'!C48</f>
        <v>3 01 132 12 31 3</v>
      </c>
      <c r="D51" s="12" t="str">
        <f>'приложение 1'!D48</f>
        <v>III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f t="shared" si="4"/>
        <v>0</v>
      </c>
      <c r="N51" s="8">
        <f t="shared" ref="N51:N55" si="6">K51</f>
        <v>0</v>
      </c>
      <c r="O51" s="8">
        <v>0</v>
      </c>
      <c r="P51" s="8">
        <v>0</v>
      </c>
      <c r="Q51" s="8">
        <v>0</v>
      </c>
    </row>
    <row r="52" spans="1:17" hidden="1">
      <c r="A52" s="12">
        <f>'приложение 1'!A49</f>
        <v>0</v>
      </c>
      <c r="B52" s="12">
        <f>'приложение 1'!B49</f>
        <v>0</v>
      </c>
      <c r="C52" s="12">
        <f>'приложение 1'!C49</f>
        <v>0</v>
      </c>
      <c r="D52" s="12" t="str">
        <f>'приложение 1'!D49</f>
        <v>III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f t="shared" si="4"/>
        <v>0</v>
      </c>
      <c r="N52" s="8">
        <f t="shared" si="6"/>
        <v>0</v>
      </c>
      <c r="O52" s="8">
        <v>0</v>
      </c>
      <c r="P52" s="8">
        <v>0</v>
      </c>
      <c r="Q52" s="8">
        <v>0</v>
      </c>
    </row>
    <row r="53" spans="1:17" hidden="1">
      <c r="A53" s="12">
        <f>'приложение 1'!A50</f>
        <v>0</v>
      </c>
      <c r="B53" s="12">
        <f>'приложение 1'!B50</f>
        <v>0</v>
      </c>
      <c r="C53" s="12">
        <f>'приложение 1'!C50</f>
        <v>0</v>
      </c>
      <c r="D53" s="12" t="str">
        <f>'приложение 1'!D50</f>
        <v>III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f t="shared" si="4"/>
        <v>0</v>
      </c>
      <c r="N53" s="8">
        <f t="shared" si="6"/>
        <v>0</v>
      </c>
      <c r="O53" s="8">
        <v>0</v>
      </c>
      <c r="P53" s="8">
        <v>0</v>
      </c>
      <c r="Q53" s="8">
        <v>0</v>
      </c>
    </row>
    <row r="54" spans="1:17" ht="45" hidden="1">
      <c r="A54" s="12">
        <f>'приложение 1'!A51</f>
        <v>0</v>
      </c>
      <c r="B54" s="12" t="str">
        <f>'приложение 1'!B51</f>
        <v>Шлам очистки емкостей и трубопроводов от нефти и нефтепродуктов</v>
      </c>
      <c r="C54" s="12" t="str">
        <f>'приложение 1'!C51</f>
        <v>9 11 200 02 39 3</v>
      </c>
      <c r="D54" s="12" t="str">
        <f>'приложение 1'!D51</f>
        <v>III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f t="shared" si="4"/>
        <v>0</v>
      </c>
      <c r="N54" s="8">
        <f t="shared" si="6"/>
        <v>0</v>
      </c>
      <c r="O54" s="8">
        <v>0</v>
      </c>
      <c r="P54" s="8">
        <v>0</v>
      </c>
      <c r="Q54" s="8">
        <v>0</v>
      </c>
    </row>
    <row r="55" spans="1:17" ht="60" hidden="1">
      <c r="A55" s="12">
        <f>'приложение 1'!A52</f>
        <v>0</v>
      </c>
      <c r="B55" s="12" t="str">
        <f>'приложение 1'!B52</f>
        <v>Упаковка из разнородных полимерных материалов, загрязненная пестицидами 3 класса опасности</v>
      </c>
      <c r="C55" s="12" t="str">
        <f>'приложение 1'!C52</f>
        <v>4 38 194 05 52 3</v>
      </c>
      <c r="D55" s="12" t="str">
        <f>'приложение 1'!D52</f>
        <v>III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f t="shared" si="4"/>
        <v>0</v>
      </c>
      <c r="N55" s="8">
        <f t="shared" si="6"/>
        <v>0</v>
      </c>
      <c r="O55" s="8">
        <v>0</v>
      </c>
      <c r="P55" s="8">
        <v>0</v>
      </c>
      <c r="Q55" s="8">
        <v>0</v>
      </c>
    </row>
    <row r="56" spans="1:17">
      <c r="A56" s="9">
        <v>400</v>
      </c>
      <c r="B56" s="13" t="s">
        <v>64</v>
      </c>
      <c r="C56" s="8"/>
      <c r="D56" s="8"/>
      <c r="E56" s="8">
        <v>0</v>
      </c>
      <c r="F56" s="8">
        <v>0</v>
      </c>
      <c r="G56" s="8">
        <f>G60</f>
        <v>2.25</v>
      </c>
      <c r="H56" s="8">
        <f t="shared" ref="H56:Q56" si="7">SUM(H57:H96)</f>
        <v>0</v>
      </c>
      <c r="I56" s="8">
        <f t="shared" si="7"/>
        <v>0</v>
      </c>
      <c r="J56" s="8">
        <f t="shared" si="7"/>
        <v>0</v>
      </c>
      <c r="K56" s="8">
        <f t="shared" si="7"/>
        <v>0</v>
      </c>
      <c r="L56" s="8">
        <f t="shared" si="7"/>
        <v>2.25</v>
      </c>
      <c r="M56" s="8">
        <f t="shared" si="7"/>
        <v>2.25</v>
      </c>
      <c r="N56" s="8">
        <f t="shared" si="7"/>
        <v>0</v>
      </c>
      <c r="O56" s="8">
        <f t="shared" si="7"/>
        <v>2.25</v>
      </c>
      <c r="P56" s="8">
        <f t="shared" si="7"/>
        <v>0</v>
      </c>
      <c r="Q56" s="8">
        <f t="shared" si="7"/>
        <v>0</v>
      </c>
    </row>
    <row r="57" spans="1:17" ht="82.5" hidden="1" customHeight="1">
      <c r="A57" s="17">
        <f>'приложение 1'!A54</f>
        <v>0</v>
      </c>
      <c r="B57" s="17" t="str">
        <f>'приложение 1'!B54</f>
        <v xml:space="preserve">Обтирочный материал, загрязненный нефтью или нефтепродуктами (содержание нефти или нефтепродуктов менее 15%)  </v>
      </c>
      <c r="C57" s="5" t="str">
        <f>'приложение 1'!C54</f>
        <v>9 19 204 02 60 4</v>
      </c>
      <c r="D57" s="5" t="str">
        <f>'приложение 1'!D54</f>
        <v>IV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f t="shared" ref="L57:L59" si="8">G57</f>
        <v>0</v>
      </c>
      <c r="M57" s="8">
        <f t="shared" ref="M57:M96" si="9">L57</f>
        <v>0</v>
      </c>
      <c r="N57" s="8">
        <v>0</v>
      </c>
      <c r="O57" s="8">
        <f t="shared" ref="O57:O96" si="10">M57</f>
        <v>0</v>
      </c>
      <c r="P57" s="8">
        <v>0</v>
      </c>
      <c r="Q57" s="8">
        <v>0</v>
      </c>
    </row>
    <row r="58" spans="1:17" ht="81" hidden="1" customHeight="1">
      <c r="A58" s="17">
        <f>'приложение 1'!A55</f>
        <v>0</v>
      </c>
      <c r="B58" s="17" t="str">
        <f>'приложение 1'!B55</f>
        <v xml:space="preserve">Обувь кожаная рабочая, утратившая потребительские свойства </v>
      </c>
      <c r="C58" s="5" t="str">
        <f>'приложение 1'!C55</f>
        <v>4 03 101 00 52 4</v>
      </c>
      <c r="D58" s="5" t="str">
        <f>'приложение 1'!D55</f>
        <v>IV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f t="shared" si="8"/>
        <v>0</v>
      </c>
      <c r="M58" s="8">
        <f t="shared" si="9"/>
        <v>0</v>
      </c>
      <c r="N58" s="8">
        <v>0</v>
      </c>
      <c r="O58" s="8">
        <f t="shared" si="10"/>
        <v>0</v>
      </c>
      <c r="P58" s="8">
        <v>0</v>
      </c>
      <c r="Q58" s="8">
        <v>0</v>
      </c>
    </row>
    <row r="59" spans="1:17" ht="59.25" hidden="1" customHeight="1">
      <c r="A59" s="17">
        <v>401</v>
      </c>
      <c r="B59" s="17" t="str">
        <f>'приложение 1'!B56</f>
        <v xml:space="preserve">Мусор и смет производственных помещений малоопасный </v>
      </c>
      <c r="C59" s="5" t="str">
        <f>'приложение 1'!C56</f>
        <v>7 33 210 01 72 4</v>
      </c>
      <c r="D59" s="5" t="str">
        <f>'приложение 1'!D56</f>
        <v>IV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f t="shared" si="8"/>
        <v>0</v>
      </c>
      <c r="M59" s="8">
        <f t="shared" si="9"/>
        <v>0</v>
      </c>
      <c r="N59" s="8">
        <v>0</v>
      </c>
      <c r="O59" s="8">
        <f t="shared" si="10"/>
        <v>0</v>
      </c>
      <c r="P59" s="8">
        <v>0</v>
      </c>
      <c r="Q59" s="8">
        <v>0</v>
      </c>
    </row>
    <row r="60" spans="1:17" ht="66.75" customHeight="1">
      <c r="A60" s="17">
        <v>401</v>
      </c>
      <c r="B60" s="17" t="str">
        <f>'приложение 1'!B57</f>
        <v>Мусор от офисных и бытовых помещений организаций несортированный (исключая крупногабаритный)</v>
      </c>
      <c r="C60" s="5" t="str">
        <f>'приложение 1'!C57</f>
        <v>7 33 100 01 72 4</v>
      </c>
      <c r="D60" s="5" t="str">
        <f>'приложение 1'!D57</f>
        <v>IV</v>
      </c>
      <c r="E60" s="8">
        <v>0</v>
      </c>
      <c r="F60" s="8">
        <v>0</v>
      </c>
      <c r="G60" s="8">
        <v>2.25</v>
      </c>
      <c r="H60" s="8">
        <v>0</v>
      </c>
      <c r="I60" s="8">
        <v>0</v>
      </c>
      <c r="J60" s="8">
        <v>0</v>
      </c>
      <c r="K60" s="8">
        <v>0</v>
      </c>
      <c r="L60" s="8">
        <v>2.25</v>
      </c>
      <c r="M60" s="8">
        <f t="shared" si="9"/>
        <v>2.25</v>
      </c>
      <c r="N60" s="8">
        <v>0</v>
      </c>
      <c r="O60" s="8">
        <f t="shared" si="10"/>
        <v>2.25</v>
      </c>
      <c r="P60" s="8">
        <v>0</v>
      </c>
      <c r="Q60" s="8">
        <v>0</v>
      </c>
    </row>
    <row r="61" spans="1:17" ht="59.25" hidden="1" customHeight="1">
      <c r="A61" s="17">
        <f>'приложение 1'!A58</f>
        <v>0</v>
      </c>
      <c r="B61" s="17" t="str">
        <f>'приложение 1'!B58</f>
        <v xml:space="preserve">Смет с территории гаража, автостоянки малоопасный </v>
      </c>
      <c r="C61" s="5" t="str">
        <f>'приложение 1'!C58</f>
        <v>7 33 310 01 71 4</v>
      </c>
      <c r="D61" s="5" t="str">
        <f>'приложение 1'!D58</f>
        <v>IV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8">
        <f t="shared" si="9"/>
        <v>0</v>
      </c>
      <c r="N61" s="1">
        <v>0</v>
      </c>
      <c r="O61" s="8">
        <f t="shared" si="10"/>
        <v>0</v>
      </c>
      <c r="P61" s="1">
        <v>0</v>
      </c>
      <c r="Q61" s="1">
        <v>0</v>
      </c>
    </row>
    <row r="62" spans="1:17" ht="64.5" hidden="1" customHeight="1">
      <c r="A62" s="17">
        <f>'приложение 1'!A59</f>
        <v>0</v>
      </c>
      <c r="B62" s="17" t="str">
        <f>'приложение 1'!B59</f>
        <v xml:space="preserve">Смет с территории предприятия малоопасный </v>
      </c>
      <c r="C62" s="5" t="str">
        <f>'приложение 1'!C59</f>
        <v>7 33 390 01 71 4</v>
      </c>
      <c r="D62" s="5" t="str">
        <f>'приложение 1'!D59</f>
        <v>IV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8">
        <f t="shared" si="9"/>
        <v>0</v>
      </c>
      <c r="N62" s="1">
        <v>0</v>
      </c>
      <c r="O62" s="8">
        <f t="shared" si="10"/>
        <v>0</v>
      </c>
      <c r="P62" s="1">
        <v>0</v>
      </c>
      <c r="Q62" s="1">
        <v>0</v>
      </c>
    </row>
    <row r="63" spans="1:17" ht="52.5" hidden="1" customHeight="1">
      <c r="A63" s="17">
        <f>'приложение 1'!A60</f>
        <v>0</v>
      </c>
      <c r="B63" s="17" t="str">
        <f>'приложение 1'!B60</f>
        <v>Покрышки пневматических шин с металлическим кордом отработанные</v>
      </c>
      <c r="C63" s="5" t="str">
        <f>'приложение 1'!C60</f>
        <v>9 21 130 02 50 4</v>
      </c>
      <c r="D63" s="5" t="str">
        <f>'приложение 1'!D60</f>
        <v>IV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8">
        <f t="shared" si="9"/>
        <v>0</v>
      </c>
      <c r="N63" s="1">
        <v>0</v>
      </c>
      <c r="O63" s="8">
        <f t="shared" si="10"/>
        <v>0</v>
      </c>
      <c r="P63" s="1">
        <v>0</v>
      </c>
      <c r="Q63" s="1">
        <v>0</v>
      </c>
    </row>
    <row r="64" spans="1:17" ht="87.75" hidden="1" customHeight="1">
      <c r="A64" s="17">
        <f>'приложение 1'!A61</f>
        <v>0</v>
      </c>
      <c r="B64" s="17" t="str">
        <f>'приложение 1'!B61</f>
        <v>отходы (мусор) от уборки помещений гостиниц, отелей и других мест временного проживания несортированные</v>
      </c>
      <c r="C64" s="5" t="str">
        <f>'приложение 1'!C61</f>
        <v>7 36 210 01 72 4</v>
      </c>
      <c r="D64" s="5" t="str">
        <f>'приложение 1'!D61</f>
        <v>IV</v>
      </c>
      <c r="E64" s="68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8">
        <f t="shared" si="9"/>
        <v>0</v>
      </c>
      <c r="N64" s="1">
        <v>0</v>
      </c>
      <c r="O64" s="8">
        <f>G64</f>
        <v>0</v>
      </c>
      <c r="P64" s="1">
        <v>0</v>
      </c>
      <c r="Q64" s="1">
        <v>0</v>
      </c>
    </row>
    <row r="65" spans="1:17" ht="77.25" hidden="1" customHeight="1">
      <c r="A65" s="17">
        <f>'приложение 1'!A62</f>
        <v>0</v>
      </c>
      <c r="B65" s="17" t="str">
        <f>'приложение 1'!B62</f>
        <v>Отходы кухонь и организаций общественного питания несортированные прочие</v>
      </c>
      <c r="C65" s="5" t="str">
        <f>'приложение 1'!C62</f>
        <v>7 36 100 02 72 4</v>
      </c>
      <c r="D65" s="5" t="str">
        <f>'приложение 1'!D62</f>
        <v>IV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8">
        <f t="shared" si="9"/>
        <v>0</v>
      </c>
      <c r="N65" s="1">
        <v>0</v>
      </c>
      <c r="O65" s="8">
        <f t="shared" si="10"/>
        <v>0</v>
      </c>
      <c r="P65" s="1">
        <v>0</v>
      </c>
      <c r="Q65" s="1">
        <v>0</v>
      </c>
    </row>
    <row r="66" spans="1:17" ht="74.25" hidden="1" customHeight="1">
      <c r="A66" s="17">
        <f>'приложение 1'!A63</f>
        <v>0</v>
      </c>
      <c r="B66" s="17" t="str">
        <f>'приложение 1'!B63</f>
        <v>Отходы (осадки) из выгребных ям</v>
      </c>
      <c r="C66" s="5" t="str">
        <f>'приложение 1'!C63</f>
        <v>7 32 100 01 30 4</v>
      </c>
      <c r="D66" s="5" t="str">
        <f>'приложение 1'!D63</f>
        <v>IV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8">
        <f t="shared" si="9"/>
        <v>0</v>
      </c>
      <c r="N66" s="1">
        <v>0</v>
      </c>
      <c r="O66" s="8">
        <f t="shared" si="10"/>
        <v>0</v>
      </c>
      <c r="P66" s="1">
        <v>0</v>
      </c>
      <c r="Q66" s="1">
        <v>0</v>
      </c>
    </row>
    <row r="67" spans="1:17" ht="104.25" hidden="1" customHeight="1">
      <c r="A67" s="17">
        <f>'приложение 1'!A64</f>
        <v>0</v>
      </c>
      <c r="B67" s="17" t="str">
        <f>'приложение 1'!B64</f>
        <v>отходы жиров при разгрузке жироуловителей</v>
      </c>
      <c r="C67" s="5" t="str">
        <f>'приложение 1'!C64</f>
        <v>7 36 101 01 39 4</v>
      </c>
      <c r="D67" s="5" t="str">
        <f>'приложение 1'!D64</f>
        <v>IV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8">
        <f>K67</f>
        <v>0</v>
      </c>
      <c r="N67" s="1">
        <f>M67</f>
        <v>0</v>
      </c>
      <c r="O67" s="8">
        <v>0</v>
      </c>
      <c r="P67" s="1">
        <v>0</v>
      </c>
      <c r="Q67" s="1">
        <v>0</v>
      </c>
    </row>
    <row r="68" spans="1:17" ht="73.5" hidden="1" customHeight="1">
      <c r="A68" s="17">
        <f>'приложение 1'!A65</f>
        <v>0</v>
      </c>
      <c r="B68" s="17" t="str">
        <f>'приложение 1'!B65</f>
        <v>отходы из жироотделителей, содержащие животные жировые продукты</v>
      </c>
      <c r="C68" s="5" t="str">
        <f>'приложение 1'!C65</f>
        <v>3 01 195 23 39 4</v>
      </c>
      <c r="D68" s="5" t="str">
        <f>'приложение 1'!D65</f>
        <v>IV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8">
        <f>K68</f>
        <v>0</v>
      </c>
      <c r="N68" s="1">
        <f>M68</f>
        <v>0</v>
      </c>
      <c r="O68" s="8">
        <v>0</v>
      </c>
      <c r="P68" s="1">
        <v>0</v>
      </c>
      <c r="Q68" s="1">
        <v>0</v>
      </c>
    </row>
    <row r="69" spans="1:17" ht="51" hidden="1" customHeight="1">
      <c r="A69" s="17">
        <f>'приложение 1'!A66</f>
        <v>0</v>
      </c>
      <c r="B69" s="17" t="str">
        <f>'приложение 1'!B66</f>
        <v>тара полипропиленовая, загрязненная минеральными удобрениями</v>
      </c>
      <c r="C69" s="5" t="str">
        <f>'приложение 1'!C66</f>
        <v>4 38 122 03 51 4</v>
      </c>
      <c r="D69" s="5" t="str">
        <f>'приложение 1'!D66</f>
        <v>IV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8">
        <f t="shared" ref="M69:M71" si="11">L69</f>
        <v>0</v>
      </c>
      <c r="N69" s="1">
        <v>0</v>
      </c>
      <c r="O69" s="8">
        <f t="shared" ref="O69:O71" si="12">M69</f>
        <v>0</v>
      </c>
      <c r="P69" s="1">
        <v>0</v>
      </c>
      <c r="Q69" s="1">
        <v>0</v>
      </c>
    </row>
    <row r="70" spans="1:17" ht="45" hidden="1">
      <c r="A70" s="17">
        <f>'приложение 1'!A67</f>
        <v>0</v>
      </c>
      <c r="B70" s="17" t="str">
        <f>'приложение 1'!B67</f>
        <v>упаковка полиэтиленовая, загрязненная минеральными удобрениями</v>
      </c>
      <c r="C70" s="5" t="str">
        <f>'приложение 1'!C67</f>
        <v>4 38 112 62 51 4</v>
      </c>
      <c r="D70" s="5" t="str">
        <f>'приложение 1'!D67</f>
        <v>IV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8">
        <f t="shared" si="11"/>
        <v>0</v>
      </c>
      <c r="N70" s="1">
        <v>0</v>
      </c>
      <c r="O70" s="8">
        <f t="shared" si="12"/>
        <v>0</v>
      </c>
      <c r="P70" s="1">
        <v>0</v>
      </c>
      <c r="Q70" s="1">
        <v>0</v>
      </c>
    </row>
    <row r="71" spans="1:17" ht="51" hidden="1" customHeight="1">
      <c r="A71" s="17">
        <f>'приложение 1'!A68</f>
        <v>0</v>
      </c>
      <c r="B71" s="17" t="str">
        <f>'приложение 1'!B68</f>
        <v>тара из разнородных полимерных материалов, загрязненная пестицидами третьего класса опасности</v>
      </c>
      <c r="C71" s="5" t="str">
        <f>'приложение 1'!C68</f>
        <v>4 38 194 01 52 4</v>
      </c>
      <c r="D71" s="5" t="str">
        <f>'приложение 1'!D68</f>
        <v>IV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8">
        <f t="shared" si="11"/>
        <v>0</v>
      </c>
      <c r="N71" s="1">
        <v>0</v>
      </c>
      <c r="O71" s="8">
        <f t="shared" si="12"/>
        <v>0</v>
      </c>
      <c r="P71" s="1">
        <v>0</v>
      </c>
      <c r="Q71" s="1">
        <v>0</v>
      </c>
    </row>
    <row r="72" spans="1:17" ht="67.5" hidden="1" customHeight="1">
      <c r="A72" s="17">
        <f>'приложение 1'!A69</f>
        <v>0</v>
      </c>
      <c r="B72" s="17" t="str">
        <f>'приложение 1'!B69</f>
        <v>мусор и смет уличный</v>
      </c>
      <c r="C72" s="5" t="str">
        <f>'приложение 1'!C69</f>
        <v>7 31 200 01 72 4</v>
      </c>
      <c r="D72" s="5" t="str">
        <f>'приложение 1'!D69</f>
        <v>IV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8">
        <f t="shared" si="9"/>
        <v>0</v>
      </c>
      <c r="N72" s="1">
        <v>0</v>
      </c>
      <c r="O72" s="8">
        <f t="shared" si="10"/>
        <v>0</v>
      </c>
      <c r="P72" s="1">
        <v>0</v>
      </c>
      <c r="Q72" s="1">
        <v>0</v>
      </c>
    </row>
    <row r="73" spans="1:17" ht="51" hidden="1" customHeight="1">
      <c r="A73" s="17">
        <f>'приложение 1'!A70</f>
        <v>0</v>
      </c>
      <c r="B73" s="17" t="str">
        <f>'приложение 1'!B70</f>
        <v>мусор и смет от уборки складских помещений малоопасный</v>
      </c>
      <c r="C73" s="5" t="str">
        <f>'приложение 1'!C70</f>
        <v>7 33 220 01 72 4</v>
      </c>
      <c r="D73" s="5" t="str">
        <f>'приложение 1'!D70</f>
        <v>IV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8">
        <f t="shared" si="9"/>
        <v>0</v>
      </c>
      <c r="N73" s="1">
        <v>0</v>
      </c>
      <c r="O73" s="8">
        <f t="shared" si="10"/>
        <v>0</v>
      </c>
      <c r="P73" s="1">
        <v>0</v>
      </c>
      <c r="Q73" s="1">
        <v>0</v>
      </c>
    </row>
    <row r="74" spans="1:17" ht="51" hidden="1" customHeight="1">
      <c r="A74" s="17">
        <f>'приложение 1'!A71</f>
        <v>0</v>
      </c>
      <c r="B74" s="17" t="str">
        <f>'приложение 1'!B71</f>
        <v>упаковка полиэтиленовая, загрязненная органо-минеральными удобрениями</v>
      </c>
      <c r="C74" s="5" t="str">
        <f>'приложение 1'!C71</f>
        <v>4 38 119 11 51 4</v>
      </c>
      <c r="D74" s="5" t="str">
        <f>'приложение 1'!D71</f>
        <v>IV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8">
        <f t="shared" si="9"/>
        <v>0</v>
      </c>
      <c r="N74" s="1">
        <v>0</v>
      </c>
      <c r="O74" s="8">
        <f t="shared" si="10"/>
        <v>0</v>
      </c>
      <c r="P74" s="1">
        <v>0</v>
      </c>
      <c r="Q74" s="1">
        <v>0</v>
      </c>
    </row>
    <row r="75" spans="1:17" ht="51" hidden="1" customHeight="1">
      <c r="A75" s="17">
        <f>'приложение 1'!A72</f>
        <v>0</v>
      </c>
      <c r="B75" s="17" t="str">
        <f>'приложение 1'!B72</f>
        <v>упаковка из бумаги и/или картона, загрязненная органоминеральными удобрениями</v>
      </c>
      <c r="C75" s="5" t="str">
        <f>'приложение 1'!C72</f>
        <v>4 05 919 72 60 4</v>
      </c>
      <c r="D75" s="5" t="str">
        <f>'приложение 1'!D72</f>
        <v>IV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8">
        <f t="shared" si="9"/>
        <v>0</v>
      </c>
      <c r="N75" s="1">
        <v>0</v>
      </c>
      <c r="O75" s="8">
        <f t="shared" si="10"/>
        <v>0</v>
      </c>
      <c r="P75" s="1">
        <v>0</v>
      </c>
      <c r="Q75" s="1">
        <v>0</v>
      </c>
    </row>
    <row r="76" spans="1:17" ht="124.5" hidden="1" customHeight="1">
      <c r="A76" s="17">
        <f>'приложение 1'!A73</f>
        <v>0</v>
      </c>
      <c r="B76" s="17" t="str">
        <f>'приложение 1'!B73</f>
        <v>тара из разнородных полимерных материалов, загрязненная удобрениями</v>
      </c>
      <c r="C76" s="5" t="str">
        <f>'приложение 1'!C73</f>
        <v>4 38 194 11 52 4</v>
      </c>
      <c r="D76" s="5" t="str">
        <f>'приложение 1'!D73</f>
        <v>IV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8">
        <f t="shared" si="9"/>
        <v>0</v>
      </c>
      <c r="N76" s="1">
        <v>0</v>
      </c>
      <c r="O76" s="8">
        <f t="shared" si="10"/>
        <v>0</v>
      </c>
      <c r="P76" s="1">
        <v>0</v>
      </c>
      <c r="Q76" s="1">
        <v>0</v>
      </c>
    </row>
    <row r="77" spans="1:17" ht="81.75" hidden="1" customHeight="1">
      <c r="A77" s="17">
        <f>'приложение 1'!A74</f>
        <v>0</v>
      </c>
      <c r="B77" s="17" t="str">
        <f>'приложение 1'!B74</f>
        <v>зола от сжигания медицинских отходов, содержащая преимущественно оксиды кремния и кальция</v>
      </c>
      <c r="C77" s="5" t="str">
        <f>'приложение 1'!C74</f>
        <v>7 47 841 11 49 4</v>
      </c>
      <c r="D77" s="5" t="str">
        <f>'приложение 1'!D74</f>
        <v>IV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8">
        <f t="shared" si="9"/>
        <v>0</v>
      </c>
      <c r="N77" s="1">
        <v>0</v>
      </c>
      <c r="O77" s="8">
        <f t="shared" si="10"/>
        <v>0</v>
      </c>
      <c r="P77" s="1">
        <v>0</v>
      </c>
      <c r="Q77" s="1">
        <v>0</v>
      </c>
    </row>
    <row r="78" spans="1:17" ht="69.75" hidden="1" customHeight="1">
      <c r="A78" s="17">
        <f>'приложение 1'!A75</f>
        <v>0</v>
      </c>
      <c r="B78" s="17" t="str">
        <f>'приложение 1'!B75</f>
        <v>зола от сжигания отходов потребления на производстве, подобных коммунальным, в смеси с отходами производства, в том числе нефтесодержащими</v>
      </c>
      <c r="C78" s="5" t="str">
        <f>'приложение 1'!C75</f>
        <v>7 47 119 11 40 4</v>
      </c>
      <c r="D78" s="5" t="str">
        <f>'приложение 1'!D75</f>
        <v>IV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8">
        <f t="shared" si="9"/>
        <v>0</v>
      </c>
      <c r="N78" s="1">
        <v>0</v>
      </c>
      <c r="O78" s="8">
        <f t="shared" si="10"/>
        <v>0</v>
      </c>
      <c r="P78" s="1">
        <v>0</v>
      </c>
      <c r="Q78" s="1">
        <v>0</v>
      </c>
    </row>
    <row r="79" spans="1:17" ht="72" hidden="1" customHeight="1">
      <c r="A79" s="17">
        <f>'приложение 1'!A76</f>
        <v>0</v>
      </c>
      <c r="B79" s="17" t="str">
        <f>'приложение 1'!B76</f>
        <v>Отходы, содержащие незагрязненные черные металлы (в том числе чугунную и/или стальную пыль), несортированные</v>
      </c>
      <c r="C79" s="5" t="str">
        <f>'приложение 1'!C76</f>
        <v>4 61 010 03 20 4</v>
      </c>
      <c r="D79" s="5" t="str">
        <f>'приложение 1'!D76</f>
        <v>IV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8">
        <f t="shared" si="9"/>
        <v>0</v>
      </c>
      <c r="N79" s="1">
        <v>0</v>
      </c>
      <c r="O79" s="8">
        <f t="shared" si="10"/>
        <v>0</v>
      </c>
      <c r="P79" s="1">
        <v>0</v>
      </c>
      <c r="Q79" s="1">
        <v>0</v>
      </c>
    </row>
    <row r="80" spans="1:17" ht="51" hidden="1" customHeight="1">
      <c r="A80" s="17">
        <f>'приложение 1'!A77</f>
        <v>0</v>
      </c>
      <c r="B80" s="17" t="str">
        <f>'приложение 1'!B77</f>
        <v>отходы (мусор) от строительных и ремонтных работ</v>
      </c>
      <c r="C80" s="5" t="str">
        <f>'приложение 1'!C77</f>
        <v>8 90 000 01 72 4</v>
      </c>
      <c r="D80" s="5" t="str">
        <f>'приложение 1'!D77</f>
        <v>IV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8">
        <f t="shared" si="9"/>
        <v>0</v>
      </c>
      <c r="N80" s="1">
        <v>0</v>
      </c>
      <c r="O80" s="8">
        <f t="shared" si="10"/>
        <v>0</v>
      </c>
      <c r="P80" s="1">
        <v>0</v>
      </c>
      <c r="Q80" s="1">
        <v>0</v>
      </c>
    </row>
    <row r="81" spans="1:17" ht="75.75" hidden="1" customHeight="1">
      <c r="A81" s="17">
        <f>'приложение 1'!A78</f>
        <v>0</v>
      </c>
      <c r="B81" s="17" t="str">
        <f>'приложение 1'!B78</f>
        <v>Отходы из жилищ несортированные (исключая крупногабаритные)</v>
      </c>
      <c r="C81" s="5" t="str">
        <f>'приложение 1'!C78</f>
        <v>7 31 110 01 72 4</v>
      </c>
      <c r="D81" s="5" t="str">
        <f>'приложение 1'!D78</f>
        <v>IV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8">
        <f t="shared" si="9"/>
        <v>0</v>
      </c>
      <c r="N81" s="1">
        <v>0</v>
      </c>
      <c r="O81" s="8">
        <f t="shared" si="10"/>
        <v>0</v>
      </c>
      <c r="P81" s="1">
        <v>0</v>
      </c>
      <c r="Q81" s="1">
        <v>0</v>
      </c>
    </row>
    <row r="82" spans="1:17" ht="87.75" hidden="1" customHeight="1">
      <c r="A82" s="17">
        <f>'приложение 1'!A79</f>
        <v>0</v>
      </c>
      <c r="B82" s="17" t="str">
        <f>'приложение 1'!B79</f>
        <v>Пыль (порошок) абразивные от шлифования черных металлов с содержанием металла менее 50%</v>
      </c>
      <c r="C82" s="5" t="str">
        <f>'приложение 1'!C79</f>
        <v>3 61 221 02 42 4</v>
      </c>
      <c r="D82" s="5" t="str">
        <f>'приложение 1'!D79</f>
        <v>IV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8">
        <f t="shared" si="9"/>
        <v>0</v>
      </c>
      <c r="N82" s="1">
        <v>0</v>
      </c>
      <c r="O82" s="8">
        <f t="shared" si="10"/>
        <v>0</v>
      </c>
      <c r="P82" s="1">
        <v>0</v>
      </c>
      <c r="Q82" s="1">
        <v>0</v>
      </c>
    </row>
    <row r="83" spans="1:17" ht="80.25" hidden="1" customHeight="1">
      <c r="A83" s="17">
        <f>'приложение 1'!A80</f>
        <v>0</v>
      </c>
      <c r="B83" s="4" t="str">
        <f>'приложение 1'!B80</f>
        <v>отходы из жилищ несортированные (исключая крупногабаритные)</v>
      </c>
      <c r="C83" s="4" t="str">
        <f>'приложение 1'!C80</f>
        <v>7 31 110 01 72 4</v>
      </c>
      <c r="D83" s="4" t="str">
        <f>'приложение 1'!D80</f>
        <v>IV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8">
        <f t="shared" si="9"/>
        <v>0</v>
      </c>
      <c r="N83" s="1">
        <v>0</v>
      </c>
      <c r="O83" s="8">
        <f t="shared" si="10"/>
        <v>0</v>
      </c>
      <c r="P83" s="1">
        <v>0</v>
      </c>
      <c r="Q83" s="1">
        <v>0</v>
      </c>
    </row>
    <row r="84" spans="1:17" ht="51" hidden="1" customHeight="1">
      <c r="A84" s="17">
        <f>'приложение 1'!A81</f>
        <v>0</v>
      </c>
      <c r="B84" s="17" t="str">
        <f>'приложение 1'!B81</f>
        <v>Отходы кухонь и организаций общественного питания несортированные прочие</v>
      </c>
      <c r="C84" s="5" t="str">
        <f>'приложение 1'!C81</f>
        <v>7 36 100 02 72 4</v>
      </c>
      <c r="D84" s="5" t="str">
        <f>'приложение 1'!D81</f>
        <v>IV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8">
        <f t="shared" si="9"/>
        <v>0</v>
      </c>
      <c r="N84" s="1">
        <v>0</v>
      </c>
      <c r="O84" s="8">
        <f t="shared" si="10"/>
        <v>0</v>
      </c>
      <c r="P84" s="1">
        <v>0</v>
      </c>
      <c r="Q84" s="1">
        <v>0</v>
      </c>
    </row>
    <row r="85" spans="1:17" ht="89.25" hidden="1" customHeight="1">
      <c r="A85" s="17">
        <f>'приложение 1'!A82</f>
        <v>0</v>
      </c>
      <c r="B85" s="17" t="str">
        <f>'приложение 1'!B82</f>
        <v>Золы и шлаки от инсинераторов и установок термической обработки отходов</v>
      </c>
      <c r="C85" s="5" t="str">
        <f>'приложение 1'!C82</f>
        <v>7 47 981 99 20 4</v>
      </c>
      <c r="D85" s="5" t="str">
        <f>'приложение 1'!D82</f>
        <v>IV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8">
        <f t="shared" si="9"/>
        <v>0</v>
      </c>
      <c r="N85" s="1">
        <v>0</v>
      </c>
      <c r="O85" s="8">
        <f t="shared" si="10"/>
        <v>0</v>
      </c>
      <c r="P85" s="1">
        <v>0</v>
      </c>
      <c r="Q85" s="1">
        <v>0</v>
      </c>
    </row>
    <row r="86" spans="1:17" ht="51" hidden="1" customHeight="1">
      <c r="A86" s="17">
        <f>'приложение 1'!A83</f>
        <v>0</v>
      </c>
      <c r="B86" s="17" t="str">
        <f>'приложение 1'!B83</f>
        <v>Мусор от сноса и разборки зданий несортированный</v>
      </c>
      <c r="C86" s="5" t="str">
        <f>'приложение 1'!C83</f>
        <v>8 12 901 01 72 4</v>
      </c>
      <c r="D86" s="5" t="str">
        <f>'приложение 1'!D83</f>
        <v>IV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8">
        <f t="shared" si="9"/>
        <v>0</v>
      </c>
      <c r="N86" s="1">
        <v>0</v>
      </c>
      <c r="O86" s="8">
        <f t="shared" si="10"/>
        <v>0</v>
      </c>
      <c r="P86" s="1">
        <v>0</v>
      </c>
      <c r="Q86" s="1">
        <v>0</v>
      </c>
    </row>
    <row r="87" spans="1:17" ht="51" hidden="1" customHeight="1">
      <c r="A87" s="17">
        <f>'приложение 1'!A84</f>
        <v>0</v>
      </c>
      <c r="B87" s="17" t="str">
        <f>'приложение 1'!B84</f>
        <v>Лом асфальтовых и асфальтобетонных покрытий</v>
      </c>
      <c r="C87" s="5" t="str">
        <f>'приложение 1'!C84</f>
        <v>8 30 200 01 71 4</v>
      </c>
      <c r="D87" s="5" t="str">
        <f>'приложение 1'!D84</f>
        <v>IV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8">
        <f t="shared" si="9"/>
        <v>0</v>
      </c>
      <c r="N87" s="1"/>
      <c r="O87" s="8">
        <f t="shared" si="10"/>
        <v>0</v>
      </c>
      <c r="P87" s="1"/>
      <c r="Q87" s="1"/>
    </row>
    <row r="88" spans="1:17" ht="11.25" hidden="1" customHeight="1">
      <c r="A88" s="17">
        <f>'приложение 1'!A85</f>
        <v>0</v>
      </c>
      <c r="B88" s="17" t="str">
        <f>'приложение 1'!B85</f>
        <v>Эмульсии и эмульсионные смеси для шлифовки металлов отработанные, содержащие масла или нефтепродукты в количестве менее 15 %</v>
      </c>
      <c r="C88" s="5" t="str">
        <f>'приложение 1'!C85</f>
        <v>3 61 222 02 31 4</v>
      </c>
      <c r="D88" s="5" t="str">
        <f>'приложение 1'!D85</f>
        <v>IV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8">
        <f t="shared" si="9"/>
        <v>0</v>
      </c>
      <c r="N88" s="1"/>
      <c r="O88" s="8">
        <f t="shared" si="10"/>
        <v>0</v>
      </c>
      <c r="P88" s="1"/>
      <c r="Q88" s="1"/>
    </row>
    <row r="89" spans="1:17" ht="14.25" hidden="1" customHeight="1">
      <c r="A89" s="17">
        <f>'приложение 1'!A86</f>
        <v>0</v>
      </c>
      <c r="B89" s="17" t="str">
        <f>'приложение 1'!B86</f>
        <v>Ткань фильтровальная, отработанная при фильтровании никельсодержащих растворов при получении гидрата закиси никеля в производстве никель-кадмиевых аккумуляторов</v>
      </c>
      <c r="C89" s="5" t="str">
        <f>'приложение 1'!C86</f>
        <v>3 72 226 31 60 4</v>
      </c>
      <c r="D89" s="5" t="str">
        <f>'приложение 1'!D86</f>
        <v>IV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8">
        <f t="shared" si="9"/>
        <v>0</v>
      </c>
      <c r="N89" s="1"/>
      <c r="O89" s="8">
        <f t="shared" si="10"/>
        <v>0</v>
      </c>
      <c r="P89" s="1"/>
      <c r="Q89" s="1"/>
    </row>
    <row r="90" spans="1:17" ht="15" hidden="1" customHeight="1">
      <c r="A90" s="17">
        <f>'приложение 1'!A87</f>
        <v>0</v>
      </c>
      <c r="B90" s="17" t="str">
        <f>'приложение 1'!B87</f>
        <v>Ткань фильтровальная из натурального волокна, загрязненная оксидами кремния и соединениями щелочных и щелочноземельных металлов</v>
      </c>
      <c r="C90" s="5" t="str">
        <f>'приложение 1'!C87</f>
        <v>4 43 211 12 61 4</v>
      </c>
      <c r="D90" s="5" t="str">
        <f>'приложение 1'!D87</f>
        <v>IV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8">
        <f t="shared" si="9"/>
        <v>0</v>
      </c>
      <c r="N90" s="1">
        <v>0</v>
      </c>
      <c r="O90" s="8">
        <f t="shared" si="10"/>
        <v>0</v>
      </c>
      <c r="P90" s="1">
        <v>0</v>
      </c>
      <c r="Q90" s="1">
        <v>0</v>
      </c>
    </row>
    <row r="91" spans="1:17" ht="15" hidden="1" customHeight="1">
      <c r="A91" s="17">
        <f>'приложение 1'!A88</f>
        <v>0</v>
      </c>
      <c r="B91" s="17" t="str">
        <f>'приложение 1'!B88</f>
        <v>отходы от уборки прибордюрной зоны автомобильных дорог</v>
      </c>
      <c r="C91" s="5" t="str">
        <f>'приложение 1'!C88</f>
        <v>7 31 205 11 72 4</v>
      </c>
      <c r="D91" s="5" t="str">
        <f>'приложение 1'!D88</f>
        <v>IV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8">
        <f t="shared" si="9"/>
        <v>0</v>
      </c>
      <c r="N91" s="1">
        <v>0</v>
      </c>
      <c r="O91" s="8">
        <f t="shared" si="10"/>
        <v>0</v>
      </c>
      <c r="P91" s="1">
        <v>0</v>
      </c>
      <c r="Q91" s="1">
        <v>0</v>
      </c>
    </row>
    <row r="92" spans="1:17" ht="12" hidden="1" customHeight="1">
      <c r="A92" s="17">
        <f>'приложение 1'!A123</f>
        <v>0</v>
      </c>
      <c r="B92" s="17">
        <f>'приложение 1'!B123</f>
        <v>0</v>
      </c>
      <c r="C92" s="5">
        <f>'приложение 1'!C123</f>
        <v>0</v>
      </c>
      <c r="D92" s="5" t="str">
        <f>'приложение 1'!D123</f>
        <v>IV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8">
        <f t="shared" si="9"/>
        <v>0</v>
      </c>
      <c r="N92" s="1">
        <v>0</v>
      </c>
      <c r="O92" s="8">
        <f t="shared" si="10"/>
        <v>0</v>
      </c>
      <c r="P92" s="1">
        <v>0</v>
      </c>
      <c r="Q92" s="1">
        <v>0</v>
      </c>
    </row>
    <row r="93" spans="1:17" ht="14.25" hidden="1" customHeight="1">
      <c r="A93" s="17">
        <f>'приложение 1'!A124</f>
        <v>0</v>
      </c>
      <c r="B93" s="17">
        <f>'приложение 1'!B124</f>
        <v>0</v>
      </c>
      <c r="C93" s="5">
        <f>'приложение 1'!C124</f>
        <v>0</v>
      </c>
      <c r="D93" s="5" t="str">
        <f>'приложение 1'!D124</f>
        <v>IV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8">
        <f t="shared" si="9"/>
        <v>0</v>
      </c>
      <c r="N93" s="1">
        <v>0</v>
      </c>
      <c r="O93" s="8">
        <f t="shared" si="10"/>
        <v>0</v>
      </c>
      <c r="P93" s="1">
        <v>0</v>
      </c>
      <c r="Q93" s="1">
        <v>0</v>
      </c>
    </row>
    <row r="94" spans="1:17" ht="15" hidden="1" customHeight="1">
      <c r="A94" s="17">
        <f>'приложение 1'!A125</f>
        <v>0</v>
      </c>
      <c r="B94" s="17">
        <f>'приложение 1'!B125</f>
        <v>0</v>
      </c>
      <c r="C94" s="5">
        <f>'приложение 1'!C125</f>
        <v>0</v>
      </c>
      <c r="D94" s="5" t="str">
        <f>'приложение 1'!D125</f>
        <v>IV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8">
        <f t="shared" si="9"/>
        <v>0</v>
      </c>
      <c r="N94" s="1">
        <v>0</v>
      </c>
      <c r="O94" s="8">
        <f t="shared" si="10"/>
        <v>0</v>
      </c>
      <c r="P94" s="1">
        <v>0</v>
      </c>
      <c r="Q94" s="1">
        <v>0</v>
      </c>
    </row>
    <row r="95" spans="1:17" ht="18" hidden="1" customHeight="1">
      <c r="A95" s="17">
        <f>'приложение 1'!A126</f>
        <v>0</v>
      </c>
      <c r="B95" s="17">
        <f>'приложение 1'!B126</f>
        <v>0</v>
      </c>
      <c r="C95" s="5">
        <f>'приложение 1'!C126</f>
        <v>0</v>
      </c>
      <c r="D95" s="5">
        <f>'приложение 1'!D126</f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8">
        <f t="shared" si="9"/>
        <v>0</v>
      </c>
      <c r="N95" s="1">
        <v>0</v>
      </c>
      <c r="O95" s="8">
        <f t="shared" si="10"/>
        <v>0</v>
      </c>
      <c r="P95" s="1">
        <v>0</v>
      </c>
      <c r="Q95" s="1">
        <v>0</v>
      </c>
    </row>
    <row r="96" spans="1:17" ht="15" hidden="1" customHeight="1">
      <c r="A96" s="17">
        <f>'приложение 1'!A127</f>
        <v>0</v>
      </c>
      <c r="B96" s="17">
        <f>'приложение 1'!B127</f>
        <v>0</v>
      </c>
      <c r="C96" s="5">
        <f>'приложение 1'!C127</f>
        <v>0</v>
      </c>
      <c r="D96" s="5">
        <f>'приложение 1'!D127</f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8">
        <f t="shared" si="9"/>
        <v>0</v>
      </c>
      <c r="N96" s="1">
        <v>0</v>
      </c>
      <c r="O96" s="8">
        <f t="shared" si="10"/>
        <v>0</v>
      </c>
      <c r="P96" s="1">
        <v>0</v>
      </c>
      <c r="Q96" s="1">
        <v>0</v>
      </c>
    </row>
    <row r="97" spans="1:17">
      <c r="A97" s="9">
        <v>500</v>
      </c>
      <c r="B97" s="13" t="s">
        <v>65</v>
      </c>
      <c r="C97" s="8"/>
      <c r="D97" s="8"/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</row>
    <row r="98" spans="1:17" ht="57.75" customHeight="1">
      <c r="A98" s="12">
        <v>501</v>
      </c>
      <c r="B98" s="12" t="e">
        <f>'приложение 1'!#REF!</f>
        <v>#REF!</v>
      </c>
      <c r="C98" s="5" t="e">
        <f>'приложение 1'!#REF!</f>
        <v>#REF!</v>
      </c>
      <c r="D98" s="5" t="e">
        <f>'приложение 1'!#REF!</f>
        <v>#REF!</v>
      </c>
      <c r="E98" s="1">
        <v>0</v>
      </c>
      <c r="F98" s="1">
        <v>0</v>
      </c>
      <c r="G98" s="8">
        <v>0</v>
      </c>
      <c r="H98" s="1">
        <v>0</v>
      </c>
      <c r="I98" s="1">
        <v>0</v>
      </c>
      <c r="J98" s="1">
        <v>0</v>
      </c>
      <c r="K98" s="1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</row>
    <row r="99" spans="1:17" ht="75" hidden="1">
      <c r="A99" s="12">
        <f>'приложение 1'!A128</f>
        <v>0</v>
      </c>
      <c r="B99" s="12" t="str">
        <f>'приложение 1'!B129</f>
        <v>Отходы (мусор) от уборки территории и помещений объектов оптово-розничной торговли промышленными товарами</v>
      </c>
      <c r="C99" s="5" t="str">
        <f>'приложение 1'!C129</f>
        <v>7 35 100 02 72 5</v>
      </c>
      <c r="D99" s="5" t="str">
        <f>'приложение 1'!D129</f>
        <v>V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</row>
    <row r="100" spans="1:17" ht="30" hidden="1">
      <c r="A100" s="12">
        <f>'приложение 1'!A129</f>
        <v>0</v>
      </c>
      <c r="B100" s="12" t="str">
        <f>'приложение 1'!B131</f>
        <v>Лом строительного кирпича незагрязненный</v>
      </c>
      <c r="C100" s="5" t="str">
        <f>'приложение 1'!C131</f>
        <v>9 23 101 01 21 5</v>
      </c>
      <c r="D100" s="5" t="str">
        <f>'приложение 1'!D131</f>
        <v>V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</row>
    <row r="101" spans="1:17" ht="45" hidden="1">
      <c r="A101" s="12">
        <f>'приложение 1'!A130</f>
        <v>0</v>
      </c>
      <c r="B101" s="12" t="str">
        <f>'приложение 1'!B134</f>
        <v>Cмет с территории предприятия практически неопасный</v>
      </c>
      <c r="C101" s="5" t="str">
        <f>'приложение 1'!C134</f>
        <v>7 33 390 02 71 5</v>
      </c>
      <c r="D101" s="5" t="str">
        <f>'приложение 1'!D134</f>
        <v>V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</row>
    <row r="102" spans="1:17" ht="60" hidden="1">
      <c r="A102" s="12">
        <f>'приложение 1'!A131</f>
        <v>0</v>
      </c>
      <c r="B102" s="12" t="str">
        <f>'приложение 1'!B135</f>
        <v>Мусор и смет производственных помещений практически неопасный</v>
      </c>
      <c r="C102" s="5" t="str">
        <f>'приложение 1'!C135</f>
        <v>7 33 210 02 72 5</v>
      </c>
      <c r="D102" s="5" t="str">
        <f>'приложение 1'!D135</f>
        <v>V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</row>
    <row r="103" spans="1:17" ht="30" hidden="1">
      <c r="A103" s="12">
        <f>'приложение 1'!A132</f>
        <v>0</v>
      </c>
      <c r="B103" s="12" t="str">
        <f>'приложение 1'!B137</f>
        <v>Отходы семян подсолнечника</v>
      </c>
      <c r="C103" s="5" t="str">
        <f>'приложение 1'!C137</f>
        <v>3 01 141 11 20 5</v>
      </c>
      <c r="D103" s="5" t="str">
        <f>'приложение 1'!D137</f>
        <v>V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</row>
    <row r="104" spans="1:17" ht="30" hidden="1">
      <c r="A104" s="12">
        <f>'приложение 1'!A133</f>
        <v>0</v>
      </c>
      <c r="B104" s="12" t="str">
        <f>'приложение 1'!B138</f>
        <v>Отходы от механической очистки зерна</v>
      </c>
      <c r="C104" s="5" t="str">
        <f>'приложение 1'!C138</f>
        <v>3 01 161 12 49 5</v>
      </c>
      <c r="D104" s="5" t="str">
        <f>'приложение 1'!D138</f>
        <v>V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</row>
    <row r="105" spans="1:17" ht="45" hidden="1">
      <c r="A105" s="12">
        <f>'приложение 1'!A134</f>
        <v>0</v>
      </c>
      <c r="B105" s="12" t="str">
        <f>'приложение 1'!B139</f>
        <v>Отходы бумаги при изготовлении печатной продукции</v>
      </c>
      <c r="C105" s="5" t="str">
        <f>'приложение 1'!C139</f>
        <v>3 07 122 11 60 5</v>
      </c>
      <c r="D105" s="5" t="str">
        <f>'приложение 1'!D139</f>
        <v>V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</row>
    <row r="106" spans="1:17" ht="45" hidden="1">
      <c r="A106" s="12">
        <f>'приложение 1'!A135</f>
        <v>0</v>
      </c>
      <c r="B106" s="12" t="str">
        <f>'приложение 1'!B140</f>
        <v>Отходы бумаги и картона от канцелярской деятельности и делопроизводства</v>
      </c>
      <c r="C106" s="5" t="str">
        <f>'приложение 1'!C140</f>
        <v>4 05 122 02 60 5</v>
      </c>
      <c r="D106" s="5" t="str">
        <f>'приложение 1'!D140</f>
        <v>V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</row>
    <row r="107" spans="1:17" ht="45" hidden="1">
      <c r="A107" s="12">
        <f>'приложение 1'!A136</f>
        <v>0</v>
      </c>
      <c r="B107" s="12" t="str">
        <f>'приложение 1'!B141</f>
        <v>упаковка из бумаги и/или картона в смеси незагрязненная</v>
      </c>
      <c r="C107" s="5" t="str">
        <f>'приложение 1'!C141</f>
        <v>4 05 189 11 60 5</v>
      </c>
      <c r="D107" s="5" t="str">
        <f>'приложение 1'!D141</f>
        <v>V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</row>
    <row r="108" spans="1:17" ht="45" hidden="1">
      <c r="A108" s="12">
        <f>'приложение 1'!A137</f>
        <v>0</v>
      </c>
      <c r="B108" s="12" t="str">
        <f>'приложение 1'!B142</f>
        <v>Отходы пленки полиэтилена и изделий из нее незагрязненные</v>
      </c>
      <c r="C108" s="5" t="str">
        <f>'приложение 1'!C142</f>
        <v>4 34 110 02 29 5</v>
      </c>
      <c r="D108" s="5" t="str">
        <f>'приложение 1'!D142</f>
        <v>V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</row>
    <row r="109" spans="1:17" ht="45" hidden="1">
      <c r="A109" s="12">
        <f>'приложение 1'!A138</f>
        <v>0</v>
      </c>
      <c r="B109" s="12" t="str">
        <f>'приложение 1'!B143</f>
        <v>Тара деревянная, утратившая потребительские свойства, незагрязненная</v>
      </c>
      <c r="C109" s="5" t="str">
        <f>'приложение 1'!C143</f>
        <v>4 04 140 00 51 5</v>
      </c>
      <c r="D109" s="5" t="str">
        <f>'приложение 1'!D143</f>
        <v>V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</row>
    <row r="110" spans="1:17" ht="60" hidden="1">
      <c r="A110" s="12">
        <f>'приложение 1'!A139</f>
        <v>0</v>
      </c>
      <c r="B110" s="12" t="str">
        <f>'приложение 1'!B145</f>
        <v>Абразивные круги отработанные, лом отработанных абразивных кругов</v>
      </c>
      <c r="C110" s="5" t="str">
        <f>'приложение 1'!C145</f>
        <v>4 56 100 01 51 5</v>
      </c>
      <c r="D110" s="5" t="str">
        <f>'приложение 1'!D145</f>
        <v>V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</row>
    <row r="111" spans="1:17" hidden="1">
      <c r="A111" s="12">
        <f>'приложение 1'!A140</f>
        <v>0</v>
      </c>
      <c r="B111" s="12">
        <f>'приложение 1'!B152</f>
        <v>0</v>
      </c>
      <c r="C111" s="5">
        <f>'приложение 1'!C152</f>
        <v>0</v>
      </c>
      <c r="D111" s="5">
        <f>'приложение 1'!D152</f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</row>
    <row r="112" spans="1:17" hidden="1">
      <c r="A112" s="12">
        <f>'приложение 1'!A141</f>
        <v>0</v>
      </c>
      <c r="B112" s="12">
        <f>'приложение 1'!B153</f>
        <v>0</v>
      </c>
      <c r="C112" s="5">
        <f>'приложение 1'!C153</f>
        <v>0</v>
      </c>
      <c r="D112" s="5">
        <f>'приложение 1'!D153</f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</row>
    <row r="113" spans="1:17" hidden="1">
      <c r="A113" s="12">
        <f>'приложение 1'!A142</f>
        <v>0</v>
      </c>
      <c r="B113" s="12"/>
      <c r="C113" s="5"/>
      <c r="D113" s="5">
        <f>'приложение 1'!D154</f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</row>
    <row r="114" spans="1:17" hidden="1">
      <c r="A114" s="12">
        <f>'приложение 1'!A143</f>
        <v>0</v>
      </c>
      <c r="B114" s="12">
        <f>'приложение 1'!B155</f>
        <v>0</v>
      </c>
      <c r="C114" s="5">
        <f>'приложение 1'!C155</f>
        <v>0</v>
      </c>
      <c r="D114" s="5">
        <f>'приложение 1'!D155</f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</row>
    <row r="115" spans="1:17" hidden="1">
      <c r="A115" s="12">
        <f>'приложение 1'!A151</f>
        <v>0</v>
      </c>
      <c r="B115" s="12">
        <f>'приложение 1'!B156</f>
        <v>0</v>
      </c>
      <c r="C115" s="5">
        <f>'приложение 1'!C156</f>
        <v>0</v>
      </c>
      <c r="D115" s="5">
        <f>'приложение 1'!D156</f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</row>
    <row r="116" spans="1:17">
      <c r="A116" s="83"/>
    </row>
    <row r="117" spans="1:17">
      <c r="A117" t="s">
        <v>82</v>
      </c>
      <c r="M117" t="s">
        <v>67</v>
      </c>
    </row>
    <row r="118" spans="1:17">
      <c r="E118" t="s">
        <v>68</v>
      </c>
      <c r="G118" t="s">
        <v>69</v>
      </c>
    </row>
  </sheetData>
  <mergeCells count="15">
    <mergeCell ref="E8:K8"/>
    <mergeCell ref="A13:A14"/>
    <mergeCell ref="M13:O13"/>
    <mergeCell ref="P13:Q13"/>
    <mergeCell ref="H13:H14"/>
    <mergeCell ref="I13:I14"/>
    <mergeCell ref="J13:J14"/>
    <mergeCell ref="K13:K14"/>
    <mergeCell ref="L13:L14"/>
    <mergeCell ref="G13:G14"/>
    <mergeCell ref="E13:F13"/>
    <mergeCell ref="D13:D14"/>
    <mergeCell ref="C13:C14"/>
    <mergeCell ref="B13:B14"/>
    <mergeCell ref="A10:Q1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3"/>
  <sheetViews>
    <sheetView tabSelected="1" zoomScale="98" zoomScaleNormal="98" workbookViewId="0">
      <selection activeCell="M109" sqref="M109"/>
    </sheetView>
  </sheetViews>
  <sheetFormatPr defaultRowHeight="15"/>
  <cols>
    <col min="1" max="1" width="6.140625" customWidth="1"/>
    <col min="2" max="2" width="21.7109375" customWidth="1"/>
    <col min="3" max="3" width="14.5703125" customWidth="1"/>
    <col min="4" max="4" width="12.85546875" customWidth="1"/>
    <col min="5" max="5" width="8" customWidth="1"/>
    <col min="6" max="6" width="7.42578125" customWidth="1"/>
    <col min="7" max="7" width="5.85546875" customWidth="1"/>
    <col min="8" max="8" width="6.5703125" customWidth="1"/>
    <col min="9" max="9" width="5.42578125" customWidth="1"/>
    <col min="10" max="10" width="6.85546875" customWidth="1"/>
    <col min="11" max="11" width="19.28515625" customWidth="1"/>
    <col min="12" max="12" width="10.140625" customWidth="1"/>
    <col min="13" max="13" width="10.5703125" customWidth="1"/>
    <col min="14" max="14" width="18.7109375" customWidth="1"/>
  </cols>
  <sheetData>
    <row r="1" spans="1:14">
      <c r="K1" t="s">
        <v>33</v>
      </c>
    </row>
    <row r="2" spans="1:14">
      <c r="K2" t="s">
        <v>1</v>
      </c>
    </row>
    <row r="3" spans="1:14">
      <c r="K3" t="s">
        <v>2</v>
      </c>
    </row>
    <row r="4" spans="1:14">
      <c r="K4" t="s">
        <v>3</v>
      </c>
    </row>
    <row r="5" spans="1:14">
      <c r="K5" t="s">
        <v>4</v>
      </c>
    </row>
    <row r="7" spans="1:14" ht="50.25" customHeight="1">
      <c r="C7" s="134" t="s">
        <v>434</v>
      </c>
      <c r="D7" s="134"/>
      <c r="E7" s="134"/>
      <c r="F7" s="134"/>
      <c r="G7" s="134"/>
      <c r="H7" s="134"/>
      <c r="I7" s="134"/>
      <c r="J7" s="134"/>
      <c r="K7" s="134"/>
      <c r="L7" s="134"/>
    </row>
    <row r="8" spans="1:14" s="62" customFormat="1" ht="35.25" customHeight="1">
      <c r="A8" s="134" t="str">
        <f>'приложение 2'!A10</f>
        <v>Муниципальное бюджетное общеобразовательное учреждение "Белавская основная общеобразовательная школа"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4">
      <c r="A9" t="s">
        <v>34</v>
      </c>
    </row>
    <row r="11" spans="1:14" ht="60" customHeight="1">
      <c r="A11" s="97" t="s">
        <v>6</v>
      </c>
      <c r="B11" s="98" t="s">
        <v>7</v>
      </c>
      <c r="C11" s="97" t="s">
        <v>8</v>
      </c>
      <c r="D11" s="98" t="s">
        <v>9</v>
      </c>
      <c r="E11" s="135" t="s">
        <v>44</v>
      </c>
      <c r="F11" s="136"/>
      <c r="G11" s="136"/>
      <c r="H11" s="136"/>
      <c r="I11" s="136"/>
      <c r="J11" s="137"/>
      <c r="K11" s="98" t="s">
        <v>45</v>
      </c>
      <c r="L11" s="98" t="s">
        <v>41</v>
      </c>
      <c r="M11" s="98" t="s">
        <v>42</v>
      </c>
      <c r="N11" s="98" t="s">
        <v>43</v>
      </c>
    </row>
    <row r="12" spans="1:14" ht="135" customHeight="1">
      <c r="A12" s="75"/>
      <c r="B12" s="99"/>
      <c r="C12" s="75"/>
      <c r="D12" s="99"/>
      <c r="E12" s="6" t="s">
        <v>35</v>
      </c>
      <c r="F12" s="17" t="s">
        <v>36</v>
      </c>
      <c r="G12" s="17" t="s">
        <v>37</v>
      </c>
      <c r="H12" s="17" t="s">
        <v>38</v>
      </c>
      <c r="I12" s="17" t="s">
        <v>39</v>
      </c>
      <c r="J12" s="17" t="s">
        <v>40</v>
      </c>
      <c r="K12" s="99"/>
      <c r="L12" s="99"/>
      <c r="M12" s="99"/>
      <c r="N12" s="99"/>
    </row>
    <row r="13" spans="1:14" s="2" customFormat="1">
      <c r="A13" s="7" t="str">
        <f>'приложение 2'!A16</f>
        <v>010</v>
      </c>
      <c r="B13" s="8" t="str">
        <f>'приложение 2'!B16</f>
        <v>ВСЕГО</v>
      </c>
      <c r="C13" s="8"/>
      <c r="D13" s="8"/>
      <c r="E13" s="8">
        <f>E14+E16+E18+E45+E86</f>
        <v>2.25</v>
      </c>
      <c r="F13" s="8">
        <f t="shared" ref="F13:I13" si="0">F45+F86</f>
        <v>0</v>
      </c>
      <c r="G13" s="8">
        <f t="shared" si="0"/>
        <v>0</v>
      </c>
      <c r="H13" s="8">
        <f>H14+H16+H18+H45+H86</f>
        <v>0</v>
      </c>
      <c r="I13" s="8">
        <f t="shared" si="0"/>
        <v>0</v>
      </c>
      <c r="J13" s="8">
        <f>J14+J16+J18+J45+J86</f>
        <v>0</v>
      </c>
      <c r="K13" s="8"/>
      <c r="L13" s="8"/>
      <c r="M13" s="8"/>
      <c r="N13" s="8"/>
    </row>
    <row r="14" spans="1:14" s="2" customFormat="1" ht="28.5" customHeight="1">
      <c r="A14" s="7">
        <f>'приложение 2'!A17</f>
        <v>100</v>
      </c>
      <c r="B14" s="13" t="str">
        <f>'приложение 2'!B17</f>
        <v xml:space="preserve">Всего по I классу опасности </v>
      </c>
      <c r="C14" s="8"/>
      <c r="D14" s="8"/>
      <c r="E14" s="8">
        <f>E15</f>
        <v>0</v>
      </c>
      <c r="F14" s="8">
        <f t="shared" ref="F14:J14" si="1">F15</f>
        <v>0</v>
      </c>
      <c r="G14" s="8">
        <f t="shared" si="1"/>
        <v>0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/>
      <c r="L14" s="8"/>
      <c r="M14" s="8"/>
      <c r="N14" s="8"/>
    </row>
    <row r="15" spans="1:14" ht="93.75" hidden="1" customHeight="1">
      <c r="A15" s="18">
        <f>'приложение 2'!A18</f>
        <v>0</v>
      </c>
      <c r="B15" s="17" t="str">
        <f>'приложение 2'!B18</f>
        <v>Лампы ртутные, ртутно-кварцевые, люминесцентные, утратившие потребительские свойства</v>
      </c>
      <c r="C15" s="5" t="str">
        <f>'приложение 2'!C18</f>
        <v>4 71 101 01 52 1</v>
      </c>
      <c r="D15" s="5" t="str">
        <f>'приложение 2'!D18</f>
        <v>I</v>
      </c>
      <c r="E15" s="1">
        <f>'приложение 2'!G18</f>
        <v>0</v>
      </c>
      <c r="F15" s="1">
        <f>'приложение 2'!H18</f>
        <v>0</v>
      </c>
      <c r="G15" s="1">
        <f>'приложение 2'!I18</f>
        <v>0</v>
      </c>
      <c r="H15" s="1">
        <f>E15</f>
        <v>0</v>
      </c>
      <c r="I15" s="1">
        <f>'приложение 2'!K18</f>
        <v>0</v>
      </c>
      <c r="J15" s="1">
        <f>'приложение 2'!L18</f>
        <v>0</v>
      </c>
      <c r="K15" s="23"/>
      <c r="L15" s="24"/>
      <c r="M15" s="20"/>
      <c r="N15" s="21"/>
    </row>
    <row r="16" spans="1:14" ht="33" customHeight="1">
      <c r="A16" s="7" t="s">
        <v>73</v>
      </c>
      <c r="B16" s="13" t="str">
        <f>'приложение 2'!B20</f>
        <v xml:space="preserve">Всего по II классу опасности </v>
      </c>
      <c r="C16" s="5"/>
      <c r="D16" s="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23"/>
      <c r="L16" s="24"/>
      <c r="M16" s="20"/>
      <c r="N16" s="21"/>
    </row>
    <row r="17" spans="1:14" ht="78" hidden="1" customHeight="1">
      <c r="A17" s="30" t="s">
        <v>74</v>
      </c>
      <c r="B17" s="29">
        <f>'приложение 2'!B21</f>
        <v>0</v>
      </c>
      <c r="C17" s="5">
        <f>'приложение 2'!C21</f>
        <v>0</v>
      </c>
      <c r="D17" s="5">
        <f>'приложение 2'!D21</f>
        <v>0</v>
      </c>
      <c r="E17" s="1"/>
      <c r="F17" s="1"/>
      <c r="G17" s="1"/>
      <c r="H17" s="1"/>
      <c r="I17" s="1"/>
      <c r="J17" s="1"/>
      <c r="K17" s="23"/>
      <c r="L17" s="24"/>
      <c r="M17" s="20"/>
      <c r="N17" s="31"/>
    </row>
    <row r="18" spans="1:14" s="2" customFormat="1" ht="27.75" customHeight="1">
      <c r="A18" s="7">
        <f>'приложение 2'!A23</f>
        <v>300</v>
      </c>
      <c r="B18" s="13" t="str">
        <f>'приложение 2'!B23</f>
        <v xml:space="preserve">Всего по III классу опасности </v>
      </c>
      <c r="C18" s="9"/>
      <c r="D18" s="9"/>
      <c r="E18" s="8">
        <f>SUM(E19:E44)</f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16"/>
      <c r="L18" s="19"/>
      <c r="M18" s="19"/>
      <c r="N18" s="16"/>
    </row>
    <row r="19" spans="1:14" ht="109.5" hidden="1" customHeight="1">
      <c r="A19" s="14">
        <f>'приложение 2'!A24</f>
        <v>0</v>
      </c>
      <c r="B19" s="12" t="str">
        <f>'приложение 2'!B24</f>
        <v>Обтирочный материал, загрязненный нефтью или нефтепродуктами (содержание нефти или нефтепродуктов 15% и более)</v>
      </c>
      <c r="C19" s="5" t="str">
        <f>'приложение 2'!C24</f>
        <v>9 19 204 01 60 3</v>
      </c>
      <c r="D19" s="5" t="str">
        <f>'приложение 2'!D24</f>
        <v>III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25"/>
      <c r="L19" s="24"/>
      <c r="M19" s="20"/>
      <c r="N19" s="22"/>
    </row>
    <row r="20" spans="1:14" ht="109.5" hidden="1" customHeight="1">
      <c r="A20" s="14">
        <f>'приложение 2'!A25</f>
        <v>0</v>
      </c>
      <c r="B20" s="12" t="str">
        <f>'приложение 2'!B25</f>
        <v>Осадок механической очистки нефтесодержащих сточных вод, содержащий нефтепродукты в количестве 15% и более</v>
      </c>
      <c r="C20" s="5" t="str">
        <f>'приложение 2'!C25</f>
        <v>7 23 102 01 39 3</v>
      </c>
      <c r="D20" s="5" t="str">
        <f>'приложение 2'!D25</f>
        <v>III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03"/>
      <c r="L20" s="104"/>
      <c r="M20" s="105"/>
      <c r="N20" s="106"/>
    </row>
    <row r="21" spans="1:14" ht="109.5" hidden="1" customHeight="1">
      <c r="A21" s="14">
        <f>'приложение 2'!A26</f>
        <v>0</v>
      </c>
      <c r="B21" s="12" t="str">
        <f>'приложение 2'!B26</f>
        <v>Отходы смазок на основе нефтяных масел</v>
      </c>
      <c r="C21" s="5" t="str">
        <f>'приложение 2'!C26</f>
        <v>4 06 410 01 39 3</v>
      </c>
      <c r="D21" s="5" t="str">
        <f>'приложение 2'!D26</f>
        <v>III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03"/>
      <c r="L21" s="104"/>
      <c r="M21" s="105"/>
      <c r="N21" s="106"/>
    </row>
    <row r="22" spans="1:14" ht="109.5" hidden="1" customHeight="1">
      <c r="A22" s="14">
        <f>'приложение 2'!A27</f>
        <v>0</v>
      </c>
      <c r="B22" s="12" t="str">
        <f>'приложение 2'!B27</f>
        <v>Отходы минеральных масел индустриальных</v>
      </c>
      <c r="C22" s="5" t="str">
        <f>'приложение 2'!C27</f>
        <v>4 06 130 01 31 3</v>
      </c>
      <c r="D22" s="5" t="str">
        <f>'приложение 2'!D27</f>
        <v>III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03"/>
      <c r="L22" s="104"/>
      <c r="M22" s="105"/>
      <c r="N22" s="106"/>
    </row>
    <row r="23" spans="1:14" ht="109.5" hidden="1" customHeight="1">
      <c r="A23" s="14">
        <f>'приложение 2'!A28</f>
        <v>0</v>
      </c>
      <c r="B23" s="12" t="str">
        <f>'приложение 2'!B28</f>
        <v>Остатки мазута, утратившего потребительские свойства</v>
      </c>
      <c r="C23" s="5" t="str">
        <f>'приложение 2'!C28</f>
        <v>4 06 913 11 33 3</v>
      </c>
      <c r="D23" s="5" t="str">
        <f>'приложение 2'!D28</f>
        <v>III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03"/>
      <c r="L23" s="104"/>
      <c r="M23" s="105"/>
      <c r="N23" s="106"/>
    </row>
    <row r="24" spans="1:14" ht="109.5" hidden="1" customHeight="1">
      <c r="A24" s="14">
        <f>'приложение 2'!A29</f>
        <v>0</v>
      </c>
      <c r="B24" s="12" t="str">
        <f>'приложение 2'!B29</f>
        <v>Воды подсланевые и/или льяльные с содержанием нефти и нефтепродуктов 15% и более</v>
      </c>
      <c r="C24" s="5" t="str">
        <f>'приложение 2'!C29</f>
        <v>9 11 100 01 31 3</v>
      </c>
      <c r="D24" s="5" t="str">
        <f>'приложение 2'!D29</f>
        <v>III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03"/>
      <c r="L24" s="104"/>
      <c r="M24" s="105"/>
      <c r="N24" s="106"/>
    </row>
    <row r="25" spans="1:14" ht="109.5" hidden="1" customHeight="1">
      <c r="A25" s="14">
        <f>'приложение 2'!A30</f>
        <v>0</v>
      </c>
      <c r="B25" s="12" t="str">
        <f>'приложение 2'!B30</f>
        <v>Отходы минеральных масел моторных</v>
      </c>
      <c r="C25" s="5" t="str">
        <f>'приложение 2'!C30</f>
        <v>4 06 110 01 31 3</v>
      </c>
      <c r="D25" s="5" t="str">
        <f>'приложение 2'!D30</f>
        <v>III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03"/>
      <c r="L25" s="104"/>
      <c r="M25" s="105"/>
      <c r="N25" s="106"/>
    </row>
    <row r="26" spans="1:14" ht="109.5" hidden="1" customHeight="1">
      <c r="A26" s="14">
        <f>'приложение 2'!A31</f>
        <v>0</v>
      </c>
      <c r="B26" s="12" t="str">
        <f>'приложение 2'!B31</f>
        <v>Отходы минеральных масел трансформаторных, не содержащих галогены</v>
      </c>
      <c r="C26" s="5" t="str">
        <f>'приложение 2'!C31</f>
        <v>4 06 140 01 31 3</v>
      </c>
      <c r="D26" s="5" t="str">
        <f>'приложение 2'!D31</f>
        <v>III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03"/>
      <c r="L26" s="104"/>
      <c r="M26" s="105"/>
      <c r="N26" s="106"/>
    </row>
    <row r="27" spans="1:14" ht="109.5" hidden="1" customHeight="1">
      <c r="A27" s="14">
        <f>'приложение 2'!A32</f>
        <v>0</v>
      </c>
      <c r="B27" s="12" t="str">
        <f>'приложение 2'!B32</f>
        <v>Отходы минеральных масел индустриальных</v>
      </c>
      <c r="C27" s="5" t="str">
        <f>'приложение 2'!C32</f>
        <v>4 06 130 01 31 3</v>
      </c>
      <c r="D27" s="5" t="str">
        <f>'приложение 2'!D32</f>
        <v>III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03"/>
      <c r="L27" s="104"/>
      <c r="M27" s="105"/>
      <c r="N27" s="106"/>
    </row>
    <row r="28" spans="1:14" ht="109.5" hidden="1" customHeight="1">
      <c r="A28" s="14">
        <f>'приложение 2'!A33</f>
        <v>0</v>
      </c>
      <c r="B28" s="12" t="str">
        <f>'приложение 2'!B33</f>
        <v>Всплывшие нефтепродукты из нефтеловушек и аналогичных сооружений</v>
      </c>
      <c r="C28" s="5" t="str">
        <f>'приложение 2'!C33</f>
        <v>4 06 350 01 31 3</v>
      </c>
      <c r="D28" s="5" t="str">
        <f>'приложение 2'!D33</f>
        <v>III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03"/>
      <c r="L28" s="104"/>
      <c r="M28" s="105"/>
      <c r="N28" s="106"/>
    </row>
    <row r="29" spans="1:14" ht="109.5" hidden="1" customHeight="1">
      <c r="A29" s="14">
        <f>'приложение 2'!A34</f>
        <v>0</v>
      </c>
      <c r="B29" s="12" t="str">
        <f>'приложение 2'!B34</f>
        <v>Осадок механической очистки нефтесодержащих сточных вод, содержащий нефтепродукты в количестве 15% и более</v>
      </c>
      <c r="C29" s="5" t="str">
        <f>'приложение 2'!C34</f>
        <v>7 23 102 01 39 3</v>
      </c>
      <c r="D29" s="5" t="str">
        <f>'приложение 2'!D34</f>
        <v>III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03"/>
      <c r="L29" s="104"/>
      <c r="M29" s="105"/>
      <c r="N29" s="106"/>
    </row>
    <row r="30" spans="1:14" ht="109.5" hidden="1" customHeight="1">
      <c r="A30" s="14" t="e">
        <f>'приложение 2'!A35</f>
        <v>#REF!</v>
      </c>
      <c r="B30" s="12" t="e">
        <f>'приложение 2'!B35</f>
        <v>#REF!</v>
      </c>
      <c r="C30" s="5" t="e">
        <f>'приложение 2'!C35</f>
        <v>#REF!</v>
      </c>
      <c r="D30" s="5" t="e">
        <f>'приложение 2'!D35</f>
        <v>#REF!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03"/>
      <c r="L30" s="104"/>
      <c r="M30" s="105"/>
      <c r="N30" s="106"/>
    </row>
    <row r="31" spans="1:14" ht="109.5" hidden="1" customHeight="1">
      <c r="A31" s="14">
        <f>'приложение 2'!A36</f>
        <v>0</v>
      </c>
      <c r="B31" s="12" t="str">
        <f>'приложение 2'!B36</f>
        <v>Песок, загрязненный нефтью или нефтепродуктами (содержание нефти или нефтепродуктов 15 % и более)</v>
      </c>
      <c r="C31" s="5" t="str">
        <f>'приложение 2'!C36</f>
        <v>9 19 201 01 39 3</v>
      </c>
      <c r="D31" s="5" t="str">
        <f>'приложение 2'!D36</f>
        <v>III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03"/>
      <c r="L31" s="104"/>
      <c r="M31" s="105"/>
      <c r="N31" s="106"/>
    </row>
    <row r="32" spans="1:14" ht="109.5" hidden="1" customHeight="1">
      <c r="A32" s="14">
        <f>'приложение 2'!A37</f>
        <v>0</v>
      </c>
      <c r="B32" s="12" t="str">
        <f>'приложение 2'!B37</f>
        <v>Отходы минеральных масел трансмиссионных</v>
      </c>
      <c r="C32" s="5" t="str">
        <f>'приложение 2'!C37</f>
        <v>4 06 150 01 31 3</v>
      </c>
      <c r="D32" s="5" t="str">
        <f>'приложение 2'!D37</f>
        <v>III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03"/>
      <c r="L32" s="104"/>
      <c r="M32" s="105"/>
      <c r="N32" s="106"/>
    </row>
    <row r="33" spans="1:14" ht="109.5" hidden="1" customHeight="1">
      <c r="A33" s="14">
        <f>'приложение 2'!A38</f>
        <v>0</v>
      </c>
      <c r="B33" s="12" t="str">
        <f>'приложение 2'!B38</f>
        <v>Отходы минеральных масел компрессорных</v>
      </c>
      <c r="C33" s="5" t="str">
        <f>'приложение 2'!C38</f>
        <v>4 06 166 01 31 3</v>
      </c>
      <c r="D33" s="5" t="str">
        <f>'приложение 2'!D38</f>
        <v>III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03"/>
      <c r="L33" s="104"/>
      <c r="M33" s="105"/>
      <c r="N33" s="106"/>
    </row>
    <row r="34" spans="1:14" ht="51" hidden="1" customHeight="1">
      <c r="A34" s="14">
        <f>'приложение 2'!A45</f>
        <v>0</v>
      </c>
      <c r="B34" s="12" t="str">
        <f>'приложение 2'!B45</f>
        <v>Шлам шлифовальный маслосодержащий</v>
      </c>
      <c r="C34" s="5" t="str">
        <f>'приложение 2'!C45</f>
        <v>3 61 222 03 39 3</v>
      </c>
      <c r="D34" s="5" t="str">
        <f>'приложение 2'!D45</f>
        <v>III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25"/>
      <c r="L34" s="24"/>
      <c r="M34" s="20"/>
      <c r="N34" s="32"/>
    </row>
    <row r="35" spans="1:14" ht="99.75" hidden="1" customHeight="1">
      <c r="A35" s="14">
        <f>'приложение 2'!A46</f>
        <v>0</v>
      </c>
      <c r="B35" s="12" t="str">
        <f>'приложение 2'!B46</f>
        <v>Отходы (осадок) нейтрализации сточных вод производства никель-кадмиевых аккумуляторов</v>
      </c>
      <c r="C35" s="5" t="str">
        <f>'приложение 2'!C46</f>
        <v>3 72 226 71 39 3</v>
      </c>
      <c r="D35" s="5" t="str">
        <f>'приложение 2'!D46</f>
        <v>III</v>
      </c>
      <c r="E35" s="1">
        <f>'приложение 2'!M46</f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25"/>
      <c r="L35" s="24"/>
      <c r="M35" s="20"/>
      <c r="N35" s="32"/>
    </row>
    <row r="36" spans="1:14" ht="55.5" hidden="1" customHeight="1">
      <c r="A36" s="14">
        <f>'приложение 2'!A47</f>
        <v>0</v>
      </c>
      <c r="B36" s="12" t="str">
        <f>'приложение 2'!B47</f>
        <v>Осадок при растворении никельсодержащих отходов производства никель-кадмиевых аккумуляторов</v>
      </c>
      <c r="C36" s="5" t="str">
        <f>'приложение 2'!C47</f>
        <v>3 72 226 91 39 3</v>
      </c>
      <c r="D36" s="5" t="str">
        <f>'приложение 2'!D47</f>
        <v>III</v>
      </c>
      <c r="E36" s="1">
        <f>'приложение 2'!M47</f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25"/>
      <c r="L36" s="24"/>
      <c r="M36" s="20"/>
      <c r="N36" s="32"/>
    </row>
    <row r="37" spans="1:14" ht="90.75" hidden="1" customHeight="1">
      <c r="A37" s="14">
        <f>'приложение 2'!A48</f>
        <v>0</v>
      </c>
      <c r="B37" s="12" t="str">
        <f>'приложение 2'!B48</f>
        <v>Аккумуляторы свинцовые отработанные в сборе, без электролита</v>
      </c>
      <c r="C37" s="5" t="str">
        <f>'приложение 2'!C48</f>
        <v>9 20 110 02 52 3</v>
      </c>
      <c r="D37" s="5" t="str">
        <f>'приложение 2'!D48</f>
        <v>III</v>
      </c>
      <c r="E37" s="1">
        <f>'приложение 2'!M48</f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25"/>
      <c r="L37" s="24"/>
      <c r="M37" s="20"/>
      <c r="N37" s="32"/>
    </row>
    <row r="38" spans="1:14" ht="64.5" hidden="1" customHeight="1">
      <c r="A38" s="14">
        <f>'приложение 2'!A49</f>
        <v>0</v>
      </c>
      <c r="B38" s="12" t="str">
        <f>'приложение 2'!B49</f>
        <v>Тара из прочих полимерных материалов, загрязненная лакокрасочными материалами (содержание 5% и более)</v>
      </c>
      <c r="C38" s="5" t="str">
        <f>'приложение 2'!C49</f>
        <v>4 38 191 01 51 3</v>
      </c>
      <c r="D38" s="5" t="str">
        <f>'приложение 2'!D49</f>
        <v>III</v>
      </c>
      <c r="E38" s="1">
        <f>'приложение 2'!M49</f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25"/>
      <c r="L38" s="24"/>
      <c r="M38" s="20"/>
      <c r="N38" s="32"/>
    </row>
    <row r="39" spans="1:14" ht="64.5" hidden="1" customHeight="1">
      <c r="A39" s="14">
        <f>'приложение 2'!A50</f>
        <v>301</v>
      </c>
      <c r="B39" s="12" t="str">
        <f>'приложение 2'!B50</f>
        <v>Лом и отходы свинца в кусковой форме незагрязненные</v>
      </c>
      <c r="C39" s="5" t="str">
        <f>'приложение 2'!C50</f>
        <v>4 62 400 02 21 3</v>
      </c>
      <c r="D39" s="5" t="str">
        <f>'приложение 2'!D50</f>
        <v>III</v>
      </c>
      <c r="E39" s="1">
        <f>'приложение 2'!M50</f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03"/>
      <c r="L39" s="104"/>
      <c r="M39" s="105"/>
      <c r="N39" s="122"/>
    </row>
    <row r="40" spans="1:14" ht="64.5" hidden="1" customHeight="1">
      <c r="A40" s="14">
        <f>'приложение 2'!A51</f>
        <v>0</v>
      </c>
      <c r="B40" s="12" t="str">
        <f>'приложение 2'!B51</f>
        <v>Масла растительные отработанные при жарке овощей</v>
      </c>
      <c r="C40" s="5" t="str">
        <f>'приложение 2'!C51</f>
        <v>3 01 132 12 31 3</v>
      </c>
      <c r="D40" s="5" t="str">
        <f>'приложение 2'!D51</f>
        <v>III</v>
      </c>
      <c r="E40" s="1">
        <f>'приложение 2'!M51</f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03"/>
      <c r="L40" s="104"/>
      <c r="M40" s="105"/>
      <c r="N40" s="122"/>
    </row>
    <row r="41" spans="1:14" hidden="1">
      <c r="A41" s="14">
        <f>'приложение 2'!A52</f>
        <v>0</v>
      </c>
      <c r="B41" s="12">
        <f>'приложение 2'!B52</f>
        <v>0</v>
      </c>
      <c r="C41" s="5">
        <f>'приложение 2'!C52</f>
        <v>0</v>
      </c>
      <c r="D41" s="5" t="str">
        <f>'приложение 2'!D52</f>
        <v>III</v>
      </c>
      <c r="E41" s="1">
        <f>'приложение 2'!M52</f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03"/>
      <c r="L41" s="104"/>
      <c r="M41" s="105"/>
      <c r="N41" s="122"/>
    </row>
    <row r="42" spans="1:14" hidden="1">
      <c r="A42" s="14">
        <f>'приложение 2'!A53</f>
        <v>0</v>
      </c>
      <c r="B42" s="12">
        <f>'приложение 2'!B53</f>
        <v>0</v>
      </c>
      <c r="C42" s="5">
        <f>'приложение 2'!C53</f>
        <v>0</v>
      </c>
      <c r="D42" s="5" t="str">
        <f>'приложение 2'!D53</f>
        <v>III</v>
      </c>
      <c r="E42" s="1">
        <f>'приложение 2'!M53</f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03"/>
      <c r="L42" s="104"/>
      <c r="M42" s="105"/>
      <c r="N42" s="122"/>
    </row>
    <row r="43" spans="1:14" ht="75" hidden="1">
      <c r="A43" s="14">
        <f>'приложение 2'!A54</f>
        <v>0</v>
      </c>
      <c r="B43" s="12" t="str">
        <f>'приложение 2'!B54</f>
        <v>Шлам очистки емкостей и трубопроводов от нефти и нефтепродуктов</v>
      </c>
      <c r="C43" s="5" t="str">
        <f>'приложение 2'!C54</f>
        <v>9 11 200 02 39 3</v>
      </c>
      <c r="D43" s="5" t="str">
        <f>'приложение 2'!D54</f>
        <v>III</v>
      </c>
      <c r="E43" s="1">
        <f>'приложение 2'!M54</f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03"/>
      <c r="L43" s="104"/>
      <c r="M43" s="105"/>
      <c r="N43" s="122"/>
    </row>
    <row r="44" spans="1:14" ht="105" hidden="1">
      <c r="A44" s="14">
        <f>'приложение 2'!A55</f>
        <v>0</v>
      </c>
      <c r="B44" s="12" t="str">
        <f>'приложение 2'!B55</f>
        <v>Упаковка из разнородных полимерных материалов, загрязненная пестицидами 3 класса опасности</v>
      </c>
      <c r="C44" s="5" t="str">
        <f>'приложение 2'!C55</f>
        <v>4 38 194 05 52 3</v>
      </c>
      <c r="D44" s="5" t="str">
        <f>'приложение 2'!D55</f>
        <v>III</v>
      </c>
      <c r="E44" s="1">
        <f>'приложение 2'!M55</f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25"/>
      <c r="L44" s="24"/>
      <c r="M44" s="20"/>
      <c r="N44" s="32"/>
    </row>
    <row r="45" spans="1:14" s="2" customFormat="1" ht="33.75" customHeight="1">
      <c r="A45" s="7">
        <f>'приложение 2'!A56</f>
        <v>400</v>
      </c>
      <c r="B45" s="13" t="str">
        <f>'приложение 2'!B56</f>
        <v xml:space="preserve">Всего по IV классу опасности </v>
      </c>
      <c r="C45" s="9"/>
      <c r="D45" s="9"/>
      <c r="E45" s="8">
        <f>SUM(E46:E85)</f>
        <v>2.25</v>
      </c>
      <c r="F45" s="8">
        <f t="shared" ref="F45:I45" si="2">SUM(F46:F85)</f>
        <v>0</v>
      </c>
      <c r="G45" s="8">
        <f t="shared" si="2"/>
        <v>0</v>
      </c>
      <c r="H45" s="8">
        <f t="shared" si="2"/>
        <v>0</v>
      </c>
      <c r="I45" s="8">
        <f t="shared" si="2"/>
        <v>0</v>
      </c>
      <c r="J45" s="8">
        <v>0</v>
      </c>
      <c r="K45" s="16"/>
      <c r="L45" s="16"/>
      <c r="M45" s="19"/>
      <c r="N45" s="16"/>
    </row>
    <row r="46" spans="1:14" ht="94.5" hidden="1" customHeight="1">
      <c r="A46" s="14">
        <f>'приложение 2'!A57</f>
        <v>0</v>
      </c>
      <c r="B46" s="12" t="str">
        <f>'приложение 2'!B57</f>
        <v xml:space="preserve">Обтирочный материал, загрязненный нефтью или нефтепродуктами (содержание нефти или нефтепродуктов менее 15%)  </v>
      </c>
      <c r="C46" s="5" t="str">
        <f>'приложение 2'!C57</f>
        <v>9 19 204 02 60 4</v>
      </c>
      <c r="D46" s="5" t="str">
        <f>'приложение 2'!D57</f>
        <v>IV</v>
      </c>
      <c r="E46" s="1">
        <f>'приложение 2'!M57</f>
        <v>0</v>
      </c>
      <c r="F46" s="1">
        <v>0</v>
      </c>
      <c r="G46" s="1">
        <v>0</v>
      </c>
      <c r="H46" s="1">
        <v>0</v>
      </c>
      <c r="I46" s="1">
        <v>0</v>
      </c>
      <c r="J46" s="8">
        <f>E54</f>
        <v>0</v>
      </c>
      <c r="K46" s="23"/>
      <c r="L46" s="23"/>
      <c r="M46" s="26"/>
      <c r="N46" s="31"/>
    </row>
    <row r="47" spans="1:14" ht="63.75" hidden="1" customHeight="1">
      <c r="A47" s="14">
        <f>'приложение 2'!A58</f>
        <v>0</v>
      </c>
      <c r="B47" s="12" t="str">
        <f>'приложение 2'!B58</f>
        <v xml:space="preserve">Обувь кожаная рабочая, утратившая потребительские свойства </v>
      </c>
      <c r="C47" s="5" t="str">
        <f>'приложение 2'!C58</f>
        <v>4 03 101 00 52 4</v>
      </c>
      <c r="D47" s="5" t="str">
        <f>'приложение 2'!D58</f>
        <v>IV</v>
      </c>
      <c r="E47" s="1">
        <f>'приложение 2'!M58</f>
        <v>0</v>
      </c>
      <c r="F47" s="1">
        <v>0</v>
      </c>
      <c r="G47" s="1">
        <v>0</v>
      </c>
      <c r="H47" s="1">
        <v>0</v>
      </c>
      <c r="I47" s="1">
        <v>0</v>
      </c>
      <c r="J47" s="8">
        <f t="shared" ref="J47:J74" si="3">E55</f>
        <v>0</v>
      </c>
      <c r="K47" s="25"/>
      <c r="L47" s="24"/>
      <c r="M47" s="20"/>
      <c r="N47" s="32"/>
    </row>
    <row r="48" spans="1:14" ht="75" hidden="1" customHeight="1">
      <c r="A48" s="14">
        <f>'приложение 2'!A59</f>
        <v>401</v>
      </c>
      <c r="B48" s="12" t="str">
        <f>'приложение 2'!B59</f>
        <v xml:space="preserve">Мусор и смет производственных помещений малоопасный </v>
      </c>
      <c r="C48" s="5" t="str">
        <f>'приложение 2'!C59</f>
        <v>7 33 210 01 72 4</v>
      </c>
      <c r="D48" s="5" t="str">
        <f>'приложение 2'!D59</f>
        <v>IV</v>
      </c>
      <c r="E48" s="1">
        <f>'приложение 2'!M59</f>
        <v>0</v>
      </c>
      <c r="F48" s="1">
        <v>0</v>
      </c>
      <c r="G48" s="1">
        <v>0</v>
      </c>
      <c r="H48" s="1">
        <v>0</v>
      </c>
      <c r="I48" s="1">
        <v>0</v>
      </c>
      <c r="J48" s="8">
        <f t="shared" si="3"/>
        <v>0</v>
      </c>
      <c r="K48" s="25"/>
      <c r="L48" s="24"/>
      <c r="M48" s="20"/>
      <c r="N48" s="32"/>
    </row>
    <row r="49" spans="1:14" ht="90">
      <c r="A49" s="14">
        <f>'приложение 2'!A60</f>
        <v>401</v>
      </c>
      <c r="B49" s="12" t="str">
        <f>'приложение 2'!B60</f>
        <v>Мусор от офисных и бытовых помещений организаций несортированный (исключая крупногабаритный)</v>
      </c>
      <c r="C49" s="5" t="str">
        <f>'приложение 2'!C60</f>
        <v>7 33 100 01 72 4</v>
      </c>
      <c r="D49" s="5" t="str">
        <f>'приложение 2'!D60</f>
        <v>IV</v>
      </c>
      <c r="E49" s="8">
        <f>'приложение 2'!M60</f>
        <v>2.25</v>
      </c>
      <c r="F49" s="1">
        <v>0</v>
      </c>
      <c r="G49" s="1">
        <v>0</v>
      </c>
      <c r="H49" s="1">
        <v>0</v>
      </c>
      <c r="I49" s="1">
        <v>0</v>
      </c>
      <c r="J49" s="8">
        <v>0</v>
      </c>
      <c r="K49" s="64" t="s">
        <v>433</v>
      </c>
      <c r="L49" s="23" t="s">
        <v>436</v>
      </c>
      <c r="M49" s="26">
        <v>46022</v>
      </c>
      <c r="N49" s="65" t="s">
        <v>437</v>
      </c>
    </row>
    <row r="50" spans="1:14" ht="51.75" hidden="1" customHeight="1">
      <c r="A50" s="14">
        <f>'приложение 2'!A61</f>
        <v>0</v>
      </c>
      <c r="B50" s="12" t="str">
        <f>'приложение 2'!B61</f>
        <v xml:space="preserve">Смет с территории гаража, автостоянки малоопасный </v>
      </c>
      <c r="C50" s="5" t="str">
        <f>'приложение 2'!C61</f>
        <v>7 33 310 01 71 4</v>
      </c>
      <c r="D50" s="5" t="str">
        <f>'приложение 2'!D61</f>
        <v>IV</v>
      </c>
      <c r="E50" s="1">
        <f>'приложение 2'!M61</f>
        <v>0</v>
      </c>
      <c r="F50" s="1">
        <v>0</v>
      </c>
      <c r="G50" s="1">
        <v>0</v>
      </c>
      <c r="H50" s="1">
        <v>0</v>
      </c>
      <c r="I50" s="1">
        <v>0</v>
      </c>
      <c r="J50" s="8">
        <f t="shared" si="3"/>
        <v>0</v>
      </c>
      <c r="K50" s="25"/>
      <c r="L50" s="24"/>
      <c r="M50" s="20"/>
      <c r="N50" s="32"/>
    </row>
    <row r="51" spans="1:14" ht="60.75" hidden="1" customHeight="1">
      <c r="A51" s="14">
        <f>'приложение 2'!A62</f>
        <v>0</v>
      </c>
      <c r="B51" s="12" t="str">
        <f>'приложение 2'!B62</f>
        <v xml:space="preserve">Смет с территории предприятия малоопасный </v>
      </c>
      <c r="C51" s="5" t="str">
        <f>'приложение 2'!C62</f>
        <v>7 33 390 01 71 4</v>
      </c>
      <c r="D51" s="5" t="str">
        <f>'приложение 2'!D62</f>
        <v>IV</v>
      </c>
      <c r="E51" s="1">
        <f>'приложение 2'!M62</f>
        <v>0</v>
      </c>
      <c r="F51" s="1">
        <v>0</v>
      </c>
      <c r="G51" s="1">
        <v>0</v>
      </c>
      <c r="H51" s="1">
        <v>0</v>
      </c>
      <c r="I51" s="1">
        <v>0</v>
      </c>
      <c r="J51" s="8">
        <f t="shared" si="3"/>
        <v>0</v>
      </c>
      <c r="K51" s="25"/>
      <c r="L51" s="24"/>
      <c r="M51" s="20"/>
      <c r="N51" s="32"/>
    </row>
    <row r="52" spans="1:14" ht="67.5" hidden="1" customHeight="1">
      <c r="A52" s="14">
        <f>'приложение 2'!A63</f>
        <v>0</v>
      </c>
      <c r="B52" s="12" t="str">
        <f>'приложение 2'!B63</f>
        <v>Покрышки пневматических шин с металлическим кордом отработанные</v>
      </c>
      <c r="C52" s="5" t="str">
        <f>'приложение 2'!C63</f>
        <v>9 21 130 02 50 4</v>
      </c>
      <c r="D52" s="5" t="str">
        <f>'приложение 2'!D63</f>
        <v>IV</v>
      </c>
      <c r="E52" s="1">
        <f>'приложение 2'!M63</f>
        <v>0</v>
      </c>
      <c r="F52" s="1">
        <v>0</v>
      </c>
      <c r="G52" s="1">
        <v>0</v>
      </c>
      <c r="H52" s="1">
        <v>0</v>
      </c>
      <c r="I52" s="1">
        <v>0</v>
      </c>
      <c r="J52" s="8">
        <f t="shared" si="3"/>
        <v>0</v>
      </c>
      <c r="K52" s="25"/>
      <c r="L52" s="24"/>
      <c r="M52" s="20"/>
      <c r="N52" s="32"/>
    </row>
    <row r="53" spans="1:14" ht="156" hidden="1" customHeight="1">
      <c r="A53" s="14">
        <f>'приложение 2'!A64</f>
        <v>0</v>
      </c>
      <c r="B53" s="12" t="str">
        <f>'приложение 2'!B64</f>
        <v>отходы (мусор) от уборки помещений гостиниц, отелей и других мест временного проживания несортированные</v>
      </c>
      <c r="C53" s="5" t="str">
        <f>'приложение 2'!C64</f>
        <v>7 36 210 01 72 4</v>
      </c>
      <c r="D53" s="5" t="str">
        <f>'приложение 2'!D64</f>
        <v>IV</v>
      </c>
      <c r="E53" s="1">
        <f>'приложение 2'!M64</f>
        <v>0</v>
      </c>
      <c r="F53" s="1">
        <v>0</v>
      </c>
      <c r="G53" s="1">
        <v>0</v>
      </c>
      <c r="H53" s="1">
        <v>0</v>
      </c>
      <c r="I53" s="1">
        <v>0</v>
      </c>
      <c r="J53" s="8">
        <f t="shared" si="3"/>
        <v>0</v>
      </c>
      <c r="K53" s="64" t="s">
        <v>119</v>
      </c>
      <c r="L53" s="69" t="s">
        <v>120</v>
      </c>
      <c r="M53" s="26"/>
      <c r="N53" s="65" t="s">
        <v>118</v>
      </c>
    </row>
    <row r="54" spans="1:14" ht="54.75" hidden="1" customHeight="1">
      <c r="A54" s="14">
        <f>'приложение 2'!A65</f>
        <v>0</v>
      </c>
      <c r="B54" s="12" t="str">
        <f>'приложение 2'!B65</f>
        <v>Отходы кухонь и организаций общественного питания несортированные прочие</v>
      </c>
      <c r="C54" s="5" t="str">
        <f>'приложение 2'!C65</f>
        <v>7 36 100 02 72 4</v>
      </c>
      <c r="D54" s="5" t="str">
        <f>'приложение 2'!D65</f>
        <v>IV</v>
      </c>
      <c r="E54" s="1">
        <f>'приложение 2'!M65</f>
        <v>0</v>
      </c>
      <c r="F54" s="1">
        <v>0</v>
      </c>
      <c r="G54" s="1">
        <v>0</v>
      </c>
      <c r="H54" s="1">
        <v>0</v>
      </c>
      <c r="I54" s="1">
        <v>0</v>
      </c>
      <c r="J54" s="8">
        <f t="shared" si="3"/>
        <v>0</v>
      </c>
      <c r="K54" s="25"/>
      <c r="L54" s="24"/>
      <c r="M54" s="20"/>
      <c r="N54" s="32"/>
    </row>
    <row r="55" spans="1:14" ht="83.25" hidden="1" customHeight="1">
      <c r="A55" s="14">
        <f>'приложение 2'!A66</f>
        <v>0</v>
      </c>
      <c r="B55" s="12" t="str">
        <f>'приложение 2'!B66</f>
        <v>Отходы (осадки) из выгребных ям</v>
      </c>
      <c r="C55" s="5" t="str">
        <f>'приложение 2'!C66</f>
        <v>7 32 100 01 30 4</v>
      </c>
      <c r="D55" s="5" t="str">
        <f>'приложение 2'!D66</f>
        <v>IV</v>
      </c>
      <c r="E55" s="1">
        <f>'приложение 2'!M66</f>
        <v>0</v>
      </c>
      <c r="F55" s="1">
        <v>0</v>
      </c>
      <c r="G55" s="1">
        <v>0</v>
      </c>
      <c r="H55" s="1">
        <v>0</v>
      </c>
      <c r="I55" s="1">
        <v>0</v>
      </c>
      <c r="J55" s="8">
        <f t="shared" si="3"/>
        <v>0</v>
      </c>
      <c r="K55" s="25"/>
      <c r="L55" s="23"/>
      <c r="M55" s="26"/>
      <c r="N55" s="21"/>
    </row>
    <row r="56" spans="1:14" ht="141.75" hidden="1" customHeight="1">
      <c r="A56" s="14">
        <f>'приложение 2'!A67</f>
        <v>0</v>
      </c>
      <c r="B56" s="12" t="str">
        <f>'приложение 2'!B67</f>
        <v>отходы жиров при разгрузке жироуловителей</v>
      </c>
      <c r="C56" s="5" t="str">
        <f>'приложение 2'!C67</f>
        <v>7 36 101 01 39 4</v>
      </c>
      <c r="D56" s="5" t="str">
        <f>'приложение 2'!D67</f>
        <v>IV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8">
        <f t="shared" si="3"/>
        <v>0</v>
      </c>
      <c r="K56" s="64" t="s">
        <v>119</v>
      </c>
      <c r="L56" s="88" t="s">
        <v>120</v>
      </c>
      <c r="M56" s="26"/>
      <c r="N56" s="65" t="s">
        <v>118</v>
      </c>
    </row>
    <row r="57" spans="1:14" ht="64.5" hidden="1" customHeight="1">
      <c r="A57" s="14">
        <f>'приложение 2'!A68</f>
        <v>0</v>
      </c>
      <c r="B57" s="12" t="str">
        <f>'приложение 2'!B68</f>
        <v>отходы из жироотделителей, содержащие животные жировые продукты</v>
      </c>
      <c r="C57" s="5" t="str">
        <f>'приложение 2'!C68</f>
        <v>3 01 195 23 39 4</v>
      </c>
      <c r="D57" s="5" t="str">
        <f>'приложение 2'!D68</f>
        <v>IV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8">
        <f t="shared" si="3"/>
        <v>0</v>
      </c>
      <c r="K57" s="25"/>
      <c r="L57" s="24"/>
      <c r="M57" s="20"/>
      <c r="N57" s="32"/>
    </row>
    <row r="58" spans="1:14" ht="120" hidden="1" customHeight="1">
      <c r="A58" s="14">
        <f>'приложение 2'!A69</f>
        <v>0</v>
      </c>
      <c r="B58" s="12" t="str">
        <f>'приложение 2'!B69</f>
        <v>тара полипропиленовая, загрязненная минеральными удобрениями</v>
      </c>
      <c r="C58" s="5" t="str">
        <f>'приложение 2'!C69</f>
        <v>4 38 122 03 51 4</v>
      </c>
      <c r="D58" s="5" t="str">
        <f>'приложение 2'!D69</f>
        <v>IV</v>
      </c>
      <c r="E58" s="1">
        <f>'приложение 2'!M69</f>
        <v>0</v>
      </c>
      <c r="F58" s="1">
        <v>0</v>
      </c>
      <c r="G58" s="1">
        <v>0</v>
      </c>
      <c r="H58" s="1">
        <v>0</v>
      </c>
      <c r="I58" s="1">
        <v>0</v>
      </c>
      <c r="J58" s="8">
        <f t="shared" si="3"/>
        <v>0</v>
      </c>
      <c r="K58" s="25"/>
      <c r="L58" s="24"/>
      <c r="M58" s="20"/>
      <c r="N58" s="32"/>
    </row>
    <row r="59" spans="1:14" ht="71.25" hidden="1" customHeight="1">
      <c r="A59" s="14">
        <f>'приложение 2'!A70</f>
        <v>0</v>
      </c>
      <c r="B59" s="12" t="str">
        <f>'приложение 2'!B70</f>
        <v>упаковка полиэтиленовая, загрязненная минеральными удобрениями</v>
      </c>
      <c r="C59" s="5" t="str">
        <f>'приложение 2'!C70</f>
        <v>4 38 112 62 51 4</v>
      </c>
      <c r="D59" s="5" t="str">
        <f>'приложение 2'!D70</f>
        <v>IV</v>
      </c>
      <c r="E59" s="1">
        <f>'приложение 2'!M70</f>
        <v>0</v>
      </c>
      <c r="F59" s="1">
        <v>0</v>
      </c>
      <c r="G59" s="1">
        <v>0</v>
      </c>
      <c r="H59" s="1">
        <v>0</v>
      </c>
      <c r="I59" s="1">
        <v>0</v>
      </c>
      <c r="J59" s="8">
        <f t="shared" si="3"/>
        <v>0</v>
      </c>
      <c r="K59" s="25"/>
      <c r="L59" s="24"/>
      <c r="M59" s="20"/>
      <c r="N59" s="32"/>
    </row>
    <row r="60" spans="1:14" ht="21.75" hidden="1" customHeight="1">
      <c r="A60" s="14">
        <f>'приложение 2'!A71</f>
        <v>0</v>
      </c>
      <c r="B60" s="12" t="str">
        <f>'приложение 2'!B71</f>
        <v>тара из разнородных полимерных материалов, загрязненная пестицидами третьего класса опасности</v>
      </c>
      <c r="C60" s="5" t="str">
        <f>'приложение 2'!C71</f>
        <v>4 38 194 01 52 4</v>
      </c>
      <c r="D60" s="5" t="str">
        <f>'приложение 2'!D71</f>
        <v>IV</v>
      </c>
      <c r="E60" s="1">
        <f>'приложение 2'!M71</f>
        <v>0</v>
      </c>
      <c r="F60" s="1">
        <v>0</v>
      </c>
      <c r="G60" s="1">
        <v>0</v>
      </c>
      <c r="H60" s="1">
        <v>0</v>
      </c>
      <c r="I60" s="1">
        <v>0</v>
      </c>
      <c r="J60" s="8">
        <f t="shared" si="3"/>
        <v>0</v>
      </c>
      <c r="K60" s="25"/>
      <c r="L60" s="24"/>
      <c r="M60" s="20"/>
      <c r="N60" s="32"/>
    </row>
    <row r="61" spans="1:14" ht="76.5" hidden="1" customHeight="1">
      <c r="A61" s="14">
        <f>'приложение 2'!A72</f>
        <v>0</v>
      </c>
      <c r="B61" s="12" t="str">
        <f>'приложение 2'!B72</f>
        <v>мусор и смет уличный</v>
      </c>
      <c r="C61" s="5" t="str">
        <f>'приложение 2'!C72</f>
        <v>7 31 200 01 72 4</v>
      </c>
      <c r="D61" s="5" t="str">
        <f>'приложение 2'!D72</f>
        <v>IV</v>
      </c>
      <c r="E61" s="1">
        <f>'приложение 2'!M72</f>
        <v>0</v>
      </c>
      <c r="F61" s="1">
        <v>0</v>
      </c>
      <c r="G61" s="1">
        <v>0</v>
      </c>
      <c r="H61" s="1">
        <v>0</v>
      </c>
      <c r="I61" s="1">
        <v>0</v>
      </c>
      <c r="J61" s="8">
        <f t="shared" si="3"/>
        <v>0</v>
      </c>
      <c r="K61" s="25"/>
      <c r="L61" s="24"/>
      <c r="M61" s="20"/>
      <c r="N61" s="32"/>
    </row>
    <row r="62" spans="1:14" ht="85.5" hidden="1" customHeight="1">
      <c r="A62" s="14">
        <f>'приложение 2'!A73</f>
        <v>0</v>
      </c>
      <c r="B62" s="12" t="str">
        <f>'приложение 2'!B73</f>
        <v>мусор и смет от уборки складских помещений малоопасный</v>
      </c>
      <c r="C62" s="5" t="str">
        <f>'приложение 2'!C73</f>
        <v>7 33 220 01 72 4</v>
      </c>
      <c r="D62" s="5" t="str">
        <f>'приложение 2'!D73</f>
        <v>IV</v>
      </c>
      <c r="E62" s="1">
        <f>'приложение 2'!M73</f>
        <v>0</v>
      </c>
      <c r="F62" s="1">
        <v>0</v>
      </c>
      <c r="G62" s="1">
        <v>0</v>
      </c>
      <c r="H62" s="1">
        <v>0</v>
      </c>
      <c r="I62" s="1">
        <v>0</v>
      </c>
      <c r="J62" s="8">
        <f t="shared" si="3"/>
        <v>0</v>
      </c>
      <c r="K62" s="25"/>
      <c r="L62" s="24"/>
      <c r="M62" s="20"/>
      <c r="N62" s="32"/>
    </row>
    <row r="63" spans="1:14" ht="53.25" hidden="1" customHeight="1">
      <c r="A63" s="14">
        <f>'приложение 2'!A74</f>
        <v>0</v>
      </c>
      <c r="B63" s="12" t="str">
        <f>'приложение 2'!B74</f>
        <v>упаковка полиэтиленовая, загрязненная органо-минеральными удобрениями</v>
      </c>
      <c r="C63" s="5" t="str">
        <f>'приложение 2'!C74</f>
        <v>4 38 119 11 51 4</v>
      </c>
      <c r="D63" s="5" t="str">
        <f>'приложение 2'!D74</f>
        <v>IV</v>
      </c>
      <c r="E63" s="1">
        <f>'приложение 2'!M74</f>
        <v>0</v>
      </c>
      <c r="F63" s="1">
        <v>0</v>
      </c>
      <c r="G63" s="1">
        <v>0</v>
      </c>
      <c r="H63" s="1">
        <v>0</v>
      </c>
      <c r="I63" s="1">
        <v>0</v>
      </c>
      <c r="J63" s="8">
        <f t="shared" si="3"/>
        <v>0</v>
      </c>
      <c r="K63" s="25"/>
      <c r="L63" s="24"/>
      <c r="M63" s="20"/>
      <c r="N63" s="32"/>
    </row>
    <row r="64" spans="1:14" ht="53.25" hidden="1" customHeight="1">
      <c r="A64" s="14">
        <f>'приложение 2'!A75</f>
        <v>0</v>
      </c>
      <c r="B64" s="12" t="str">
        <f>'приложение 2'!B75</f>
        <v>упаковка из бумаги и/или картона, загрязненная органоминеральными удобрениями</v>
      </c>
      <c r="C64" s="5" t="str">
        <f>'приложение 2'!C75</f>
        <v>4 05 919 72 60 4</v>
      </c>
      <c r="D64" s="5" t="str">
        <f>'приложение 2'!D75</f>
        <v>IV</v>
      </c>
      <c r="E64" s="1">
        <f>'приложение 2'!M75</f>
        <v>0</v>
      </c>
      <c r="F64" s="1">
        <v>0</v>
      </c>
      <c r="G64" s="1">
        <v>0</v>
      </c>
      <c r="H64" s="1">
        <v>0</v>
      </c>
      <c r="I64" s="1">
        <v>0</v>
      </c>
      <c r="J64" s="8">
        <f t="shared" si="3"/>
        <v>0</v>
      </c>
      <c r="K64" s="25"/>
      <c r="L64" s="24"/>
      <c r="M64" s="20"/>
      <c r="N64" s="32"/>
    </row>
    <row r="65" spans="1:14" ht="134.25" hidden="1" customHeight="1">
      <c r="A65" s="14">
        <f>'приложение 2'!A76</f>
        <v>0</v>
      </c>
      <c r="B65" s="12" t="str">
        <f>'приложение 2'!B76</f>
        <v>тара из разнородных полимерных материалов, загрязненная удобрениями</v>
      </c>
      <c r="C65" s="5" t="str">
        <f>'приложение 2'!C76</f>
        <v>4 38 194 11 52 4</v>
      </c>
      <c r="D65" s="5" t="str">
        <f>'приложение 2'!D76</f>
        <v>IV</v>
      </c>
      <c r="E65" s="1">
        <f>'приложение 2'!M76</f>
        <v>0</v>
      </c>
      <c r="F65" s="1">
        <v>0</v>
      </c>
      <c r="G65" s="1">
        <v>0</v>
      </c>
      <c r="H65" s="1">
        <v>0</v>
      </c>
      <c r="I65" s="1">
        <v>0</v>
      </c>
      <c r="J65" s="8">
        <f t="shared" si="3"/>
        <v>0</v>
      </c>
      <c r="K65" s="25"/>
      <c r="L65" s="24"/>
      <c r="M65" s="20"/>
      <c r="N65" s="32"/>
    </row>
    <row r="66" spans="1:14" ht="79.5" hidden="1" customHeight="1">
      <c r="A66" s="14">
        <f>'приложение 2'!A77</f>
        <v>0</v>
      </c>
      <c r="B66" s="12" t="str">
        <f>'приложение 2'!B77</f>
        <v>зола от сжигания медицинских отходов, содержащая преимущественно оксиды кремния и кальция</v>
      </c>
      <c r="C66" s="5" t="str">
        <f>'приложение 2'!C77</f>
        <v>7 47 841 11 49 4</v>
      </c>
      <c r="D66" s="5" t="str">
        <f>'приложение 2'!D77</f>
        <v>IV</v>
      </c>
      <c r="E66" s="1">
        <f>'приложение 2'!M77</f>
        <v>0</v>
      </c>
      <c r="F66" s="1">
        <v>0</v>
      </c>
      <c r="G66" s="1">
        <v>0</v>
      </c>
      <c r="H66" s="1">
        <v>0</v>
      </c>
      <c r="I66" s="1">
        <v>0</v>
      </c>
      <c r="J66" s="8">
        <f t="shared" si="3"/>
        <v>0</v>
      </c>
      <c r="K66" s="25"/>
      <c r="L66" s="24"/>
      <c r="M66" s="20"/>
      <c r="N66" s="32"/>
    </row>
    <row r="67" spans="1:14" ht="75.75" hidden="1" customHeight="1">
      <c r="A67" s="14">
        <f>'приложение 2'!A78</f>
        <v>0</v>
      </c>
      <c r="B67" s="12" t="str">
        <f>'приложение 2'!B78</f>
        <v>зола от сжигания отходов потребления на производстве, подобных коммунальным, в смеси с отходами производства, в том числе нефтесодержащими</v>
      </c>
      <c r="C67" s="5" t="str">
        <f>'приложение 2'!C78</f>
        <v>7 47 119 11 40 4</v>
      </c>
      <c r="D67" s="5" t="str">
        <f>'приложение 2'!D78</f>
        <v>IV</v>
      </c>
      <c r="E67" s="1">
        <f>'приложение 2'!M78</f>
        <v>0</v>
      </c>
      <c r="F67" s="1">
        <v>0</v>
      </c>
      <c r="G67" s="1">
        <v>0</v>
      </c>
      <c r="H67" s="1">
        <v>0</v>
      </c>
      <c r="I67" s="1">
        <v>0</v>
      </c>
      <c r="J67" s="8">
        <v>0</v>
      </c>
      <c r="K67" s="25"/>
      <c r="L67" s="24"/>
      <c r="M67" s="20"/>
      <c r="N67" s="32"/>
    </row>
    <row r="68" spans="1:14" ht="76.5" hidden="1" customHeight="1">
      <c r="A68" s="14">
        <f>'приложение 2'!A79</f>
        <v>0</v>
      </c>
      <c r="B68" s="12" t="str">
        <f>'приложение 2'!B79</f>
        <v>Отходы, содержащие незагрязненные черные металлы (в том числе чугунную и/или стальную пыль), несортированные</v>
      </c>
      <c r="C68" s="5" t="str">
        <f>'приложение 2'!C79</f>
        <v>4 61 010 03 20 4</v>
      </c>
      <c r="D68" s="5" t="str">
        <f>'приложение 2'!D79</f>
        <v>IV</v>
      </c>
      <c r="E68" s="1">
        <f>'приложение 2'!M79</f>
        <v>0</v>
      </c>
      <c r="F68" s="1">
        <v>0</v>
      </c>
      <c r="G68" s="1">
        <v>0</v>
      </c>
      <c r="H68" s="1">
        <v>0</v>
      </c>
      <c r="I68" s="1">
        <v>0</v>
      </c>
      <c r="J68" s="8">
        <f t="shared" si="3"/>
        <v>0</v>
      </c>
      <c r="K68" s="25"/>
      <c r="L68" s="24"/>
      <c r="M68" s="20"/>
      <c r="N68" s="32"/>
    </row>
    <row r="69" spans="1:14" ht="43.5" hidden="1" customHeight="1">
      <c r="A69" s="14">
        <f>'приложение 2'!A80</f>
        <v>0</v>
      </c>
      <c r="B69" s="12" t="str">
        <f>'приложение 2'!B80</f>
        <v>отходы (мусор) от строительных и ремонтных работ</v>
      </c>
      <c r="C69" s="5" t="str">
        <f>'приложение 2'!C80</f>
        <v>8 90 000 01 72 4</v>
      </c>
      <c r="D69" s="5" t="str">
        <f>'приложение 2'!D80</f>
        <v>IV</v>
      </c>
      <c r="E69" s="1">
        <f>'приложение 2'!M80</f>
        <v>0</v>
      </c>
      <c r="F69" s="1">
        <v>0</v>
      </c>
      <c r="G69" s="1">
        <v>0</v>
      </c>
      <c r="H69" s="1">
        <v>0</v>
      </c>
      <c r="I69" s="1">
        <v>0</v>
      </c>
      <c r="J69" s="8">
        <f t="shared" si="3"/>
        <v>0</v>
      </c>
      <c r="K69" s="25"/>
      <c r="L69" s="24"/>
      <c r="M69" s="20"/>
      <c r="N69" s="32"/>
    </row>
    <row r="70" spans="1:14" ht="78.75" hidden="1" customHeight="1">
      <c r="A70" s="14">
        <f>'приложение 2'!A81</f>
        <v>0</v>
      </c>
      <c r="B70" s="12" t="str">
        <f>'приложение 2'!B81</f>
        <v>Отходы из жилищ несортированные (исключая крупногабаритные)</v>
      </c>
      <c r="C70" s="5" t="str">
        <f>'приложение 2'!C81</f>
        <v>7 31 110 01 72 4</v>
      </c>
      <c r="D70" s="5" t="str">
        <f>'приложение 2'!D81</f>
        <v>IV</v>
      </c>
      <c r="E70" s="1">
        <f>'приложение 2'!M81</f>
        <v>0</v>
      </c>
      <c r="F70" s="1">
        <v>0</v>
      </c>
      <c r="G70" s="1">
        <v>0</v>
      </c>
      <c r="H70" s="1">
        <v>0</v>
      </c>
      <c r="I70" s="1">
        <v>0</v>
      </c>
      <c r="J70" s="8">
        <f t="shared" si="3"/>
        <v>0</v>
      </c>
      <c r="K70" s="25"/>
      <c r="L70" s="24"/>
      <c r="M70" s="20"/>
      <c r="N70" s="32"/>
    </row>
    <row r="71" spans="1:14" ht="86.25" hidden="1" customHeight="1">
      <c r="A71" s="14">
        <f>'приложение 2'!A82</f>
        <v>0</v>
      </c>
      <c r="B71" s="12" t="str">
        <f>'приложение 2'!B82</f>
        <v>Пыль (порошок) абразивные от шлифования черных металлов с содержанием металла менее 50%</v>
      </c>
      <c r="C71" s="5" t="str">
        <f>'приложение 2'!C82</f>
        <v>3 61 221 02 42 4</v>
      </c>
      <c r="D71" s="5" t="str">
        <f>'приложение 2'!D82</f>
        <v>IV</v>
      </c>
      <c r="E71" s="1">
        <f>'приложение 2'!M82</f>
        <v>0</v>
      </c>
      <c r="F71" s="1">
        <v>0</v>
      </c>
      <c r="G71" s="1">
        <v>0</v>
      </c>
      <c r="H71" s="1">
        <v>0</v>
      </c>
      <c r="I71" s="1">
        <v>0</v>
      </c>
      <c r="J71" s="8">
        <f t="shared" si="3"/>
        <v>0</v>
      </c>
      <c r="K71" s="25"/>
      <c r="L71" s="24"/>
      <c r="M71" s="20"/>
      <c r="N71" s="32"/>
    </row>
    <row r="72" spans="1:14" ht="90" hidden="1" customHeight="1">
      <c r="A72" s="14">
        <f>'приложение 2'!A83</f>
        <v>0</v>
      </c>
      <c r="B72" s="12" t="str">
        <f>'приложение 2'!B83</f>
        <v>отходы из жилищ несортированные (исключая крупногабаритные)</v>
      </c>
      <c r="C72" s="5" t="str">
        <f>'приложение 2'!C83</f>
        <v>7 31 110 01 72 4</v>
      </c>
      <c r="D72" s="5" t="str">
        <f>'приложение 2'!D83</f>
        <v>IV</v>
      </c>
      <c r="E72" s="1">
        <f>'приложение 2'!M83</f>
        <v>0</v>
      </c>
      <c r="F72" s="1">
        <v>0</v>
      </c>
      <c r="G72" s="1">
        <v>0</v>
      </c>
      <c r="H72" s="1">
        <v>0</v>
      </c>
      <c r="I72" s="1">
        <v>0</v>
      </c>
      <c r="J72" s="8">
        <f t="shared" si="3"/>
        <v>0</v>
      </c>
      <c r="K72" s="25"/>
      <c r="L72" s="24"/>
      <c r="M72" s="20"/>
      <c r="N72" s="32"/>
    </row>
    <row r="73" spans="1:14" ht="86.25" hidden="1" customHeight="1">
      <c r="A73" s="14">
        <f>'приложение 2'!A84</f>
        <v>0</v>
      </c>
      <c r="B73" s="12" t="str">
        <f>'приложение 2'!B84</f>
        <v>Отходы кухонь и организаций общественного питания несортированные прочие</v>
      </c>
      <c r="C73" s="5" t="str">
        <f>'приложение 2'!C84</f>
        <v>7 36 100 02 72 4</v>
      </c>
      <c r="D73" s="5" t="str">
        <f>'приложение 2'!D84</f>
        <v>IV</v>
      </c>
      <c r="E73" s="1">
        <f>'приложение 2'!M84</f>
        <v>0</v>
      </c>
      <c r="F73" s="1">
        <v>0</v>
      </c>
      <c r="G73" s="1">
        <v>0</v>
      </c>
      <c r="H73" s="1">
        <v>0</v>
      </c>
      <c r="I73" s="1">
        <v>0</v>
      </c>
      <c r="J73" s="8">
        <f t="shared" si="3"/>
        <v>0</v>
      </c>
      <c r="K73" s="25"/>
      <c r="L73" s="24"/>
      <c r="M73" s="20"/>
      <c r="N73" s="32"/>
    </row>
    <row r="74" spans="1:14" ht="77.25" hidden="1" customHeight="1">
      <c r="A74" s="14">
        <f>'приложение 2'!A85</f>
        <v>0</v>
      </c>
      <c r="B74" s="12" t="str">
        <f>'приложение 2'!B85</f>
        <v>Золы и шлаки от инсинераторов и установок термической обработки отходов</v>
      </c>
      <c r="C74" s="5" t="str">
        <f>'приложение 2'!C85</f>
        <v>7 47 981 99 20 4</v>
      </c>
      <c r="D74" s="5" t="str">
        <f>'приложение 2'!D85</f>
        <v>IV</v>
      </c>
      <c r="E74" s="1">
        <f>'приложение 2'!M85</f>
        <v>0</v>
      </c>
      <c r="F74" s="1">
        <v>0</v>
      </c>
      <c r="G74" s="1">
        <v>0</v>
      </c>
      <c r="H74" s="1">
        <v>0</v>
      </c>
      <c r="I74" s="1">
        <v>0</v>
      </c>
      <c r="J74" s="8">
        <f t="shared" si="3"/>
        <v>0</v>
      </c>
      <c r="K74" s="25"/>
      <c r="L74" s="24"/>
      <c r="M74" s="20"/>
      <c r="N74" s="32"/>
    </row>
    <row r="75" spans="1:14" ht="132" hidden="1">
      <c r="A75" s="14">
        <f>'приложение 2'!A86</f>
        <v>0</v>
      </c>
      <c r="B75" s="12" t="str">
        <f>'приложение 2'!B86</f>
        <v>Мусор от сноса и разборки зданий несортированный</v>
      </c>
      <c r="C75" s="5" t="str">
        <f>'приложение 2'!C86</f>
        <v>8 12 901 01 72 4</v>
      </c>
      <c r="D75" s="5" t="str">
        <f>'приложение 2'!D86</f>
        <v>IV</v>
      </c>
      <c r="E75" s="1">
        <f>'приложение 2'!M86</f>
        <v>0</v>
      </c>
      <c r="F75" s="1">
        <v>0</v>
      </c>
      <c r="G75" s="1">
        <v>0</v>
      </c>
      <c r="H75" s="1">
        <v>0</v>
      </c>
      <c r="I75" s="1">
        <v>0</v>
      </c>
      <c r="J75" s="8">
        <v>0</v>
      </c>
      <c r="K75" s="64" t="s">
        <v>309</v>
      </c>
      <c r="L75" s="23" t="s">
        <v>307</v>
      </c>
      <c r="M75" s="26"/>
      <c r="N75" s="65" t="s">
        <v>308</v>
      </c>
    </row>
    <row r="76" spans="1:14" ht="75.75" hidden="1" customHeight="1">
      <c r="A76" s="14">
        <f>'приложение 2'!A87</f>
        <v>0</v>
      </c>
      <c r="B76" s="12" t="str">
        <f>'приложение 2'!B87</f>
        <v>Лом асфальтовых и асфальтобетонных покрытий</v>
      </c>
      <c r="C76" s="5" t="str">
        <f>'приложение 2'!C87</f>
        <v>8 30 200 01 71 4</v>
      </c>
      <c r="D76" s="5" t="str">
        <f>'приложение 2'!D87</f>
        <v>IV</v>
      </c>
      <c r="E76" s="1">
        <f>'приложение 2'!M87</f>
        <v>0</v>
      </c>
      <c r="F76" s="1">
        <v>0</v>
      </c>
      <c r="G76" s="1">
        <v>0</v>
      </c>
      <c r="H76" s="1">
        <v>0</v>
      </c>
      <c r="I76" s="1">
        <v>0</v>
      </c>
      <c r="J76" s="8">
        <v>0</v>
      </c>
      <c r="K76" s="25"/>
      <c r="L76" s="24"/>
      <c r="M76" s="20"/>
      <c r="N76" s="32"/>
    </row>
    <row r="77" spans="1:14" ht="12" hidden="1" customHeight="1">
      <c r="A77" s="14">
        <f>'приложение 2'!A88</f>
        <v>0</v>
      </c>
      <c r="B77" s="12" t="str">
        <f>'приложение 2'!B88</f>
        <v>Эмульсии и эмульсионные смеси для шлифовки металлов отработанные, содержащие масла или нефтепродукты в количестве менее 15 %</v>
      </c>
      <c r="C77" s="5" t="str">
        <f>'приложение 2'!C88</f>
        <v>3 61 222 02 31 4</v>
      </c>
      <c r="D77" s="5" t="str">
        <f>'приложение 2'!D88</f>
        <v>IV</v>
      </c>
      <c r="E77" s="1">
        <f>'приложение 2'!M88</f>
        <v>0</v>
      </c>
      <c r="F77" s="1">
        <v>0</v>
      </c>
      <c r="G77" s="1">
        <v>0</v>
      </c>
      <c r="H77" s="1">
        <v>0</v>
      </c>
      <c r="I77" s="1">
        <v>0</v>
      </c>
      <c r="J77" s="8">
        <v>0</v>
      </c>
      <c r="K77" s="25"/>
      <c r="L77" s="24"/>
      <c r="M77" s="20"/>
      <c r="N77" s="32"/>
    </row>
    <row r="78" spans="1:14" ht="9.75" hidden="1" customHeight="1">
      <c r="A78" s="14">
        <f>'приложение 2'!A89</f>
        <v>0</v>
      </c>
      <c r="B78" s="12" t="str">
        <f>'приложение 2'!B89</f>
        <v>Ткань фильтровальная, отработанная при фильтровании никельсодержащих растворов при получении гидрата закиси никеля в производстве никель-кадмиевых аккумуляторов</v>
      </c>
      <c r="C78" s="5" t="str">
        <f>'приложение 2'!C89</f>
        <v>3 72 226 31 60 4</v>
      </c>
      <c r="D78" s="5" t="str">
        <f>'приложение 2'!D89</f>
        <v>IV</v>
      </c>
      <c r="E78" s="1">
        <f>'приложение 2'!M89</f>
        <v>0</v>
      </c>
      <c r="F78" s="1">
        <v>0</v>
      </c>
      <c r="G78" s="1">
        <v>0</v>
      </c>
      <c r="H78" s="1">
        <v>0</v>
      </c>
      <c r="I78" s="1">
        <v>0</v>
      </c>
      <c r="J78" s="8">
        <v>0</v>
      </c>
      <c r="K78" s="25"/>
      <c r="L78" s="24"/>
      <c r="M78" s="20"/>
      <c r="N78" s="32"/>
    </row>
    <row r="79" spans="1:14" ht="9" hidden="1" customHeight="1">
      <c r="A79" s="14">
        <f>'приложение 2'!A90</f>
        <v>0</v>
      </c>
      <c r="B79" s="12" t="str">
        <f>'приложение 2'!B90</f>
        <v>Ткань фильтровальная из натурального волокна, загрязненная оксидами кремния и соединениями щелочных и щелочноземельных металлов</v>
      </c>
      <c r="C79" s="5" t="str">
        <f>'приложение 2'!C90</f>
        <v>4 43 211 12 61 4</v>
      </c>
      <c r="D79" s="5" t="str">
        <f>'приложение 2'!D90</f>
        <v>IV</v>
      </c>
      <c r="E79" s="1">
        <f>'приложение 2'!M90</f>
        <v>0</v>
      </c>
      <c r="F79" s="1">
        <v>0</v>
      </c>
      <c r="G79" s="1">
        <v>0</v>
      </c>
      <c r="H79" s="1">
        <v>0</v>
      </c>
      <c r="I79" s="1">
        <v>0</v>
      </c>
      <c r="J79" s="8">
        <v>0</v>
      </c>
      <c r="K79" s="25"/>
      <c r="L79" s="24"/>
      <c r="M79" s="20"/>
      <c r="N79" s="32"/>
    </row>
    <row r="80" spans="1:14" ht="10.5" hidden="1" customHeight="1">
      <c r="A80" s="14">
        <f>'приложение 2'!A91</f>
        <v>0</v>
      </c>
      <c r="B80" s="12" t="str">
        <f>'приложение 2'!B91</f>
        <v>отходы от уборки прибордюрной зоны автомобильных дорог</v>
      </c>
      <c r="C80" s="5" t="str">
        <f>'приложение 2'!C91</f>
        <v>7 31 205 11 72 4</v>
      </c>
      <c r="D80" s="5" t="str">
        <f>'приложение 2'!D91</f>
        <v>IV</v>
      </c>
      <c r="E80" s="1">
        <f>'приложение 2'!M91</f>
        <v>0</v>
      </c>
      <c r="F80" s="1">
        <v>0</v>
      </c>
      <c r="G80" s="1">
        <v>0</v>
      </c>
      <c r="H80" s="1">
        <v>0</v>
      </c>
      <c r="I80" s="1">
        <v>0</v>
      </c>
      <c r="J80" s="8">
        <v>0</v>
      </c>
      <c r="K80" s="25"/>
      <c r="L80" s="24"/>
      <c r="M80" s="20"/>
      <c r="N80" s="32"/>
    </row>
    <row r="81" spans="1:14" ht="11.25" hidden="1" customHeight="1">
      <c r="A81" s="14">
        <f>'приложение 2'!A92</f>
        <v>0</v>
      </c>
      <c r="B81" s="12">
        <f>'приложение 2'!B92</f>
        <v>0</v>
      </c>
      <c r="C81" s="5">
        <f>'приложение 2'!C92</f>
        <v>0</v>
      </c>
      <c r="D81" s="5" t="str">
        <f>'приложение 2'!D92</f>
        <v>IV</v>
      </c>
      <c r="E81" s="1">
        <f>'приложение 2'!M92</f>
        <v>0</v>
      </c>
      <c r="F81" s="1">
        <v>0</v>
      </c>
      <c r="G81" s="1">
        <v>0</v>
      </c>
      <c r="H81" s="1">
        <v>0</v>
      </c>
      <c r="I81" s="1">
        <v>0</v>
      </c>
      <c r="J81" s="8">
        <v>0</v>
      </c>
      <c r="K81" s="25"/>
      <c r="L81" s="24"/>
      <c r="M81" s="20"/>
      <c r="N81" s="32"/>
    </row>
    <row r="82" spans="1:14" ht="9.75" hidden="1" customHeight="1">
      <c r="A82" s="14">
        <f>'приложение 2'!A93</f>
        <v>0</v>
      </c>
      <c r="B82" s="12">
        <f>'приложение 2'!B93</f>
        <v>0</v>
      </c>
      <c r="C82" s="5">
        <f>'приложение 2'!C93</f>
        <v>0</v>
      </c>
      <c r="D82" s="5" t="str">
        <f>'приложение 2'!D93</f>
        <v>IV</v>
      </c>
      <c r="E82" s="1">
        <f>'приложение 2'!M93</f>
        <v>0</v>
      </c>
      <c r="F82" s="1">
        <v>0</v>
      </c>
      <c r="G82" s="1">
        <v>0</v>
      </c>
      <c r="H82" s="1">
        <v>0</v>
      </c>
      <c r="I82" s="1">
        <v>0</v>
      </c>
      <c r="J82" s="8">
        <v>0</v>
      </c>
      <c r="K82" s="25"/>
      <c r="L82" s="24"/>
      <c r="M82" s="20"/>
      <c r="N82" s="32"/>
    </row>
    <row r="83" spans="1:14" ht="14.25" hidden="1" customHeight="1">
      <c r="A83" s="14">
        <f>'приложение 2'!A94</f>
        <v>0</v>
      </c>
      <c r="B83" s="12">
        <f>'приложение 2'!B94</f>
        <v>0</v>
      </c>
      <c r="C83" s="5">
        <f>'приложение 2'!C94</f>
        <v>0</v>
      </c>
      <c r="D83" s="5" t="str">
        <f>'приложение 2'!D94</f>
        <v>IV</v>
      </c>
      <c r="E83" s="1">
        <f>'приложение 2'!M94</f>
        <v>0</v>
      </c>
      <c r="F83" s="1">
        <v>0</v>
      </c>
      <c r="G83" s="1">
        <v>0</v>
      </c>
      <c r="H83" s="1">
        <v>0</v>
      </c>
      <c r="I83" s="1">
        <v>0</v>
      </c>
      <c r="J83" s="8">
        <v>0</v>
      </c>
      <c r="K83" s="23"/>
      <c r="L83" s="23"/>
      <c r="M83" s="26"/>
      <c r="N83" s="31"/>
    </row>
    <row r="84" spans="1:14" ht="9.75" hidden="1" customHeight="1">
      <c r="A84" s="14">
        <f>'приложение 2'!A95</f>
        <v>0</v>
      </c>
      <c r="B84" s="12">
        <f>'приложение 2'!B95</f>
        <v>0</v>
      </c>
      <c r="C84" s="5">
        <f>'приложение 2'!C95</f>
        <v>0</v>
      </c>
      <c r="D84" s="5">
        <f>'приложение 2'!D95</f>
        <v>0</v>
      </c>
      <c r="E84" s="1">
        <f>'приложение 2'!M95</f>
        <v>0</v>
      </c>
      <c r="F84" s="1">
        <v>0</v>
      </c>
      <c r="G84" s="1">
        <v>0</v>
      </c>
      <c r="H84" s="1">
        <v>0</v>
      </c>
      <c r="I84" s="1">
        <v>0</v>
      </c>
      <c r="J84" s="8">
        <v>0</v>
      </c>
      <c r="K84" s="23"/>
      <c r="L84" s="23"/>
      <c r="M84" s="26"/>
      <c r="N84" s="31"/>
    </row>
    <row r="85" spans="1:14" ht="15" hidden="1" customHeight="1">
      <c r="A85" s="14">
        <f>'приложение 2'!A96</f>
        <v>0</v>
      </c>
      <c r="B85" s="12">
        <f>'приложение 2'!B96</f>
        <v>0</v>
      </c>
      <c r="C85" s="5">
        <f>'приложение 2'!C96</f>
        <v>0</v>
      </c>
      <c r="D85" s="5">
        <f>'приложение 2'!D96</f>
        <v>0</v>
      </c>
      <c r="E85" s="1">
        <f>'приложение 2'!M96</f>
        <v>0</v>
      </c>
      <c r="F85" s="1">
        <v>0</v>
      </c>
      <c r="G85" s="1">
        <v>0</v>
      </c>
      <c r="H85" s="1">
        <v>0</v>
      </c>
      <c r="I85" s="1">
        <v>0</v>
      </c>
      <c r="J85" s="8">
        <v>0</v>
      </c>
      <c r="K85" s="23"/>
      <c r="L85" s="23"/>
      <c r="M85" s="26"/>
      <c r="N85" s="31"/>
    </row>
    <row r="86" spans="1:14" s="2" customFormat="1" ht="30">
      <c r="A86" s="7">
        <f>'приложение 2'!A97</f>
        <v>500</v>
      </c>
      <c r="B86" s="13" t="str">
        <f>'приложение 2'!B97</f>
        <v xml:space="preserve">Всего по V классу опасности </v>
      </c>
      <c r="C86" s="9"/>
      <c r="D86" s="9"/>
      <c r="E86" s="8">
        <v>0</v>
      </c>
      <c r="F86" s="8">
        <f t="shared" ref="F86:I86" si="4">SUM(F87:F100)</f>
        <v>0</v>
      </c>
      <c r="G86" s="8">
        <f t="shared" si="4"/>
        <v>0</v>
      </c>
      <c r="H86" s="8">
        <f t="shared" si="4"/>
        <v>0</v>
      </c>
      <c r="I86" s="8">
        <f t="shared" si="4"/>
        <v>0</v>
      </c>
      <c r="J86" s="8">
        <v>0</v>
      </c>
      <c r="K86" s="27"/>
      <c r="L86" s="66"/>
      <c r="M86" s="27"/>
      <c r="N86" s="27"/>
    </row>
    <row r="87" spans="1:14">
      <c r="A87" s="14" t="s">
        <v>431</v>
      </c>
      <c r="B87" s="12" t="e">
        <f>'приложение 2'!B98</f>
        <v>#REF!</v>
      </c>
      <c r="C87" s="5" t="e">
        <f>'приложение 2'!C98</f>
        <v>#REF!</v>
      </c>
      <c r="D87" s="5" t="e">
        <f>'приложение 2'!D98</f>
        <v>#REF!</v>
      </c>
      <c r="E87" s="8">
        <f>'приложение 2'!G98</f>
        <v>0</v>
      </c>
      <c r="F87" s="1">
        <v>0</v>
      </c>
      <c r="G87" s="1">
        <v>0</v>
      </c>
      <c r="H87" s="1">
        <v>0</v>
      </c>
      <c r="I87" s="1">
        <v>0</v>
      </c>
      <c r="J87" s="8">
        <f t="shared" ref="J87" si="5">E87</f>
        <v>0</v>
      </c>
      <c r="K87" s="64"/>
      <c r="L87" s="23"/>
      <c r="M87" s="26"/>
      <c r="N87" s="65"/>
    </row>
    <row r="88" spans="1:14" ht="65.25" hidden="1" customHeight="1">
      <c r="A88" s="14">
        <f>'приложение 2'!A99</f>
        <v>0</v>
      </c>
      <c r="B88" s="12" t="str">
        <f>'приложение 2'!B99</f>
        <v>Отходы (мусор) от уборки территории и помещений объектов оптово-розничной торговли промышленными товарами</v>
      </c>
      <c r="C88" s="5" t="str">
        <f>'приложение 2'!C99</f>
        <v>7 35 100 02 72 5</v>
      </c>
      <c r="D88" s="5" t="str">
        <f>'приложение 2'!D99</f>
        <v>V</v>
      </c>
      <c r="E88" s="8">
        <f>'приложение 2'!G99</f>
        <v>0</v>
      </c>
      <c r="F88" s="1">
        <v>0</v>
      </c>
      <c r="G88" s="1">
        <v>0</v>
      </c>
      <c r="H88" s="1">
        <v>0</v>
      </c>
      <c r="I88" s="1">
        <v>0</v>
      </c>
      <c r="J88" s="8">
        <f t="shared" ref="J88:J100" si="6">E88</f>
        <v>0</v>
      </c>
      <c r="K88" s="25"/>
      <c r="L88" s="21"/>
      <c r="M88" s="21"/>
      <c r="N88" s="21"/>
    </row>
    <row r="89" spans="1:14" ht="69.75" hidden="1" customHeight="1">
      <c r="A89" s="14">
        <f>'приложение 2'!A100</f>
        <v>0</v>
      </c>
      <c r="B89" s="12" t="str">
        <f>'приложение 2'!B100</f>
        <v>Лом строительного кирпича незагрязненный</v>
      </c>
      <c r="C89" s="5" t="str">
        <f>'приложение 2'!C100</f>
        <v>9 23 101 01 21 5</v>
      </c>
      <c r="D89" s="5" t="str">
        <f>'приложение 2'!D100</f>
        <v>V</v>
      </c>
      <c r="E89" s="8">
        <f>'приложение 2'!G100</f>
        <v>0</v>
      </c>
      <c r="F89" s="1">
        <v>0</v>
      </c>
      <c r="G89" s="1">
        <v>0</v>
      </c>
      <c r="H89" s="1">
        <v>0</v>
      </c>
      <c r="I89" s="1">
        <v>0</v>
      </c>
      <c r="J89" s="8">
        <f t="shared" si="6"/>
        <v>0</v>
      </c>
      <c r="K89" s="25"/>
      <c r="L89" s="21"/>
      <c r="M89" s="21"/>
      <c r="N89" s="21"/>
    </row>
    <row r="90" spans="1:14" ht="51" hidden="1" customHeight="1">
      <c r="A90" s="14">
        <f>'приложение 2'!A101</f>
        <v>0</v>
      </c>
      <c r="B90" s="12" t="str">
        <f>'приложение 2'!B101</f>
        <v>Cмет с территории предприятия практически неопасный</v>
      </c>
      <c r="C90" s="5" t="str">
        <f>'приложение 2'!C101</f>
        <v>7 33 390 02 71 5</v>
      </c>
      <c r="D90" s="5" t="str">
        <f>'приложение 2'!D101</f>
        <v>V</v>
      </c>
      <c r="E90" s="8">
        <f>'приложение 2'!G101</f>
        <v>0</v>
      </c>
      <c r="F90" s="1">
        <v>0</v>
      </c>
      <c r="G90" s="1">
        <v>0</v>
      </c>
      <c r="H90" s="1">
        <v>0</v>
      </c>
      <c r="I90" s="1">
        <v>0</v>
      </c>
      <c r="J90" s="8">
        <f t="shared" si="6"/>
        <v>0</v>
      </c>
      <c r="K90" s="25"/>
      <c r="L90" s="21"/>
      <c r="M90" s="21"/>
      <c r="N90" s="21"/>
    </row>
    <row r="91" spans="1:14" ht="84" hidden="1" customHeight="1">
      <c r="A91" s="14">
        <f>'приложение 2'!A102</f>
        <v>0</v>
      </c>
      <c r="B91" s="12" t="str">
        <f>'приложение 2'!B102</f>
        <v>Мусор и смет производственных помещений практически неопасный</v>
      </c>
      <c r="C91" s="5" t="str">
        <f>'приложение 2'!C102</f>
        <v>7 33 210 02 72 5</v>
      </c>
      <c r="D91" s="5" t="str">
        <f>'приложение 2'!D102</f>
        <v>V</v>
      </c>
      <c r="E91" s="8">
        <f>'приложение 2'!G102</f>
        <v>0</v>
      </c>
      <c r="F91" s="1">
        <v>0</v>
      </c>
      <c r="G91" s="1">
        <v>0</v>
      </c>
      <c r="H91" s="1">
        <v>0</v>
      </c>
      <c r="I91" s="1">
        <v>0</v>
      </c>
      <c r="J91" s="8">
        <f t="shared" si="6"/>
        <v>0</v>
      </c>
      <c r="K91" s="25"/>
      <c r="L91" s="21"/>
      <c r="M91" s="21"/>
      <c r="N91" s="21"/>
    </row>
    <row r="92" spans="1:14" ht="90" hidden="1" customHeight="1">
      <c r="A92" s="14">
        <f>'приложение 2'!A103</f>
        <v>0</v>
      </c>
      <c r="B92" s="12" t="str">
        <f>'приложение 2'!B103</f>
        <v>Отходы семян подсолнечника</v>
      </c>
      <c r="C92" s="5" t="str">
        <f>'приложение 2'!C103</f>
        <v>3 01 141 11 20 5</v>
      </c>
      <c r="D92" s="5" t="str">
        <f>'приложение 2'!D103</f>
        <v>V</v>
      </c>
      <c r="E92" s="8">
        <f>'приложение 2'!G103</f>
        <v>0</v>
      </c>
      <c r="F92" s="1">
        <v>0</v>
      </c>
      <c r="G92" s="1">
        <v>0</v>
      </c>
      <c r="H92" s="1">
        <v>0</v>
      </c>
      <c r="I92" s="1">
        <v>0</v>
      </c>
      <c r="J92" s="8">
        <f t="shared" si="6"/>
        <v>0</v>
      </c>
      <c r="K92" s="25"/>
      <c r="L92" s="21"/>
      <c r="M92" s="21"/>
      <c r="N92" s="21"/>
    </row>
    <row r="93" spans="1:14" ht="42" hidden="1" customHeight="1">
      <c r="A93" s="14">
        <f>'приложение 2'!A104</f>
        <v>0</v>
      </c>
      <c r="B93" s="12" t="str">
        <f>'приложение 2'!B104</f>
        <v>Отходы от механической очистки зерна</v>
      </c>
      <c r="C93" s="5" t="str">
        <f>'приложение 2'!C104</f>
        <v>3 01 161 12 49 5</v>
      </c>
      <c r="D93" s="5" t="str">
        <f>'приложение 2'!D104</f>
        <v>V</v>
      </c>
      <c r="E93" s="8">
        <f>'приложение 2'!G104</f>
        <v>0</v>
      </c>
      <c r="F93" s="1">
        <v>0</v>
      </c>
      <c r="G93" s="1">
        <v>0</v>
      </c>
      <c r="H93" s="1">
        <v>0</v>
      </c>
      <c r="I93" s="1">
        <v>0</v>
      </c>
      <c r="J93" s="8">
        <f t="shared" si="6"/>
        <v>0</v>
      </c>
      <c r="K93" s="25"/>
      <c r="L93" s="21"/>
      <c r="M93" s="21"/>
      <c r="N93" s="21"/>
    </row>
    <row r="94" spans="1:14" ht="63.75" hidden="1" customHeight="1">
      <c r="A94" s="14">
        <f>'приложение 2'!A105</f>
        <v>0</v>
      </c>
      <c r="B94" s="12" t="str">
        <f>'приложение 2'!B105</f>
        <v>Отходы бумаги при изготовлении печатной продукции</v>
      </c>
      <c r="C94" s="5" t="str">
        <f>'приложение 2'!C105</f>
        <v>3 07 122 11 60 5</v>
      </c>
      <c r="D94" s="5" t="str">
        <f>'приложение 2'!D105</f>
        <v>V</v>
      </c>
      <c r="E94" s="8">
        <f>'приложение 2'!G105</f>
        <v>0</v>
      </c>
      <c r="F94" s="1">
        <v>0</v>
      </c>
      <c r="G94" s="1">
        <v>0</v>
      </c>
      <c r="H94" s="1">
        <v>0</v>
      </c>
      <c r="I94" s="1">
        <v>0</v>
      </c>
      <c r="J94" s="8">
        <f t="shared" si="6"/>
        <v>0</v>
      </c>
      <c r="K94" s="25"/>
      <c r="L94" s="21"/>
      <c r="M94" s="21"/>
      <c r="N94" s="21"/>
    </row>
    <row r="95" spans="1:14" ht="49.5" hidden="1" customHeight="1">
      <c r="A95" s="14">
        <f>'приложение 2'!A106</f>
        <v>0</v>
      </c>
      <c r="B95" s="12" t="str">
        <f>'приложение 2'!B106</f>
        <v>Отходы бумаги и картона от канцелярской деятельности и делопроизводства</v>
      </c>
      <c r="C95" s="5" t="str">
        <f>'приложение 2'!C106</f>
        <v>4 05 122 02 60 5</v>
      </c>
      <c r="D95" s="5" t="str">
        <f>'приложение 2'!D106</f>
        <v>V</v>
      </c>
      <c r="E95" s="8">
        <f>'приложение 2'!G106</f>
        <v>0</v>
      </c>
      <c r="F95" s="1">
        <v>0</v>
      </c>
      <c r="G95" s="1">
        <v>0</v>
      </c>
      <c r="H95" s="1">
        <v>0</v>
      </c>
      <c r="I95" s="1">
        <v>0</v>
      </c>
      <c r="J95" s="8">
        <f t="shared" si="6"/>
        <v>0</v>
      </c>
      <c r="K95" s="25"/>
      <c r="L95" s="21"/>
      <c r="M95" s="21"/>
      <c r="N95" s="21"/>
    </row>
    <row r="96" spans="1:14" ht="30" hidden="1" customHeight="1">
      <c r="A96" s="14">
        <f>'приложение 2'!A107</f>
        <v>0</v>
      </c>
      <c r="B96" s="12" t="str">
        <f>'приложение 2'!B107</f>
        <v>упаковка из бумаги и/или картона в смеси незагрязненная</v>
      </c>
      <c r="C96" s="5" t="str">
        <f>'приложение 2'!C107</f>
        <v>4 05 189 11 60 5</v>
      </c>
      <c r="D96" s="5" t="str">
        <f>'приложение 2'!D107</f>
        <v>V</v>
      </c>
      <c r="E96" s="8">
        <f>'приложение 2'!G107</f>
        <v>0</v>
      </c>
      <c r="F96" s="1">
        <v>0</v>
      </c>
      <c r="G96" s="1">
        <v>0</v>
      </c>
      <c r="H96" s="1">
        <v>0</v>
      </c>
      <c r="I96" s="1">
        <v>0</v>
      </c>
      <c r="J96" s="8">
        <f t="shared" si="6"/>
        <v>0</v>
      </c>
      <c r="K96" s="25"/>
      <c r="L96" s="21"/>
      <c r="M96" s="21"/>
      <c r="N96" s="21"/>
    </row>
    <row r="97" spans="1:14" ht="47.25" hidden="1" customHeight="1">
      <c r="A97" s="14">
        <f>'приложение 2'!A108</f>
        <v>0</v>
      </c>
      <c r="B97" s="12" t="str">
        <f>'приложение 2'!B108</f>
        <v>Отходы пленки полиэтилена и изделий из нее незагрязненные</v>
      </c>
      <c r="C97" s="5" t="str">
        <f>'приложение 2'!C108</f>
        <v>4 34 110 02 29 5</v>
      </c>
      <c r="D97" s="5" t="str">
        <f>'приложение 2'!D108</f>
        <v>V</v>
      </c>
      <c r="E97" s="8">
        <f>'приложение 2'!G108</f>
        <v>0</v>
      </c>
      <c r="F97" s="1">
        <v>0</v>
      </c>
      <c r="G97" s="1">
        <v>0</v>
      </c>
      <c r="H97" s="1">
        <v>0</v>
      </c>
      <c r="I97" s="1">
        <v>0</v>
      </c>
      <c r="J97" s="8">
        <f t="shared" si="6"/>
        <v>0</v>
      </c>
      <c r="K97" s="25"/>
      <c r="L97" s="21"/>
      <c r="M97" s="21"/>
      <c r="N97" s="21"/>
    </row>
    <row r="98" spans="1:14" ht="65.25" hidden="1" customHeight="1">
      <c r="A98" s="14">
        <f>'приложение 2'!A114</f>
        <v>0</v>
      </c>
      <c r="B98" s="12">
        <f>'приложение 2'!B114</f>
        <v>0</v>
      </c>
      <c r="C98" s="5">
        <f>'приложение 2'!C114</f>
        <v>0</v>
      </c>
      <c r="D98" s="5">
        <f>'приложение 2'!D114</f>
        <v>0</v>
      </c>
      <c r="E98" s="8">
        <f>'приложение 2'!G114</f>
        <v>0</v>
      </c>
      <c r="F98" s="1">
        <v>0</v>
      </c>
      <c r="G98" s="1">
        <v>0</v>
      </c>
      <c r="H98" s="1">
        <v>0</v>
      </c>
      <c r="I98" s="1">
        <v>0</v>
      </c>
      <c r="J98" s="8">
        <f t="shared" si="6"/>
        <v>0</v>
      </c>
      <c r="K98" s="23"/>
      <c r="L98" s="23"/>
      <c r="M98" s="26"/>
      <c r="N98" s="31"/>
    </row>
    <row r="99" spans="1:14" ht="65.25" hidden="1" customHeight="1">
      <c r="A99" s="14">
        <f>'приложение 2'!A115</f>
        <v>0</v>
      </c>
      <c r="B99" s="12">
        <f>'приложение 2'!B115</f>
        <v>0</v>
      </c>
      <c r="C99" s="5">
        <f>'приложение 2'!C115</f>
        <v>0</v>
      </c>
      <c r="D99" s="5">
        <f>'приложение 2'!D115</f>
        <v>0</v>
      </c>
      <c r="E99" s="8">
        <f>'приложение 2'!G115</f>
        <v>0</v>
      </c>
      <c r="F99" s="1">
        <v>0</v>
      </c>
      <c r="G99" s="1">
        <v>0</v>
      </c>
      <c r="H99" s="1">
        <v>0</v>
      </c>
      <c r="I99" s="1">
        <v>0</v>
      </c>
      <c r="J99" s="8">
        <f t="shared" si="6"/>
        <v>0</v>
      </c>
      <c r="K99" s="25"/>
      <c r="L99" s="21"/>
      <c r="M99" s="21"/>
      <c r="N99" s="21"/>
    </row>
    <row r="100" spans="1:14" ht="54.75" hidden="1" customHeight="1">
      <c r="A100" s="14">
        <f>'приложение 2'!A116</f>
        <v>0</v>
      </c>
      <c r="B100" s="12">
        <f>'приложение 2'!B116</f>
        <v>0</v>
      </c>
      <c r="C100" s="5">
        <f>'приложение 2'!C116</f>
        <v>0</v>
      </c>
      <c r="D100" s="5">
        <f>'приложение 2'!D116</f>
        <v>0</v>
      </c>
      <c r="E100" s="8">
        <f>'приложение 2'!G116</f>
        <v>0</v>
      </c>
      <c r="F100" s="1">
        <v>0</v>
      </c>
      <c r="G100" s="1">
        <v>0</v>
      </c>
      <c r="H100" s="1">
        <v>0</v>
      </c>
      <c r="I100" s="1">
        <v>0</v>
      </c>
      <c r="J100" s="8">
        <f t="shared" si="6"/>
        <v>0</v>
      </c>
      <c r="K100" s="21"/>
      <c r="L100" s="21"/>
      <c r="M100" s="21"/>
      <c r="N100" s="21" t="s">
        <v>66</v>
      </c>
    </row>
    <row r="102" spans="1:14">
      <c r="A102" t="s">
        <v>82</v>
      </c>
      <c r="M102" t="s">
        <v>67</v>
      </c>
    </row>
    <row r="103" spans="1:14">
      <c r="E103" t="s">
        <v>68</v>
      </c>
      <c r="G103" t="s">
        <v>69</v>
      </c>
    </row>
  </sheetData>
  <mergeCells count="3">
    <mergeCell ref="C7:L7"/>
    <mergeCell ref="A8:N8"/>
    <mergeCell ref="E11:J11"/>
  </mergeCells>
  <phoneticPr fontId="19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0"/>
  <sheetViews>
    <sheetView workbookViewId="0">
      <selection activeCell="C107" sqref="C107"/>
    </sheetView>
  </sheetViews>
  <sheetFormatPr defaultRowHeight="15"/>
  <cols>
    <col min="1" max="1" width="8.28515625" customWidth="1"/>
    <col min="2" max="2" width="29.5703125" customWidth="1"/>
    <col min="3" max="3" width="16" customWidth="1"/>
    <col min="4" max="4" width="8" customWidth="1"/>
    <col min="5" max="5" width="7.42578125" customWidth="1"/>
    <col min="6" max="6" width="12.42578125" customWidth="1"/>
    <col min="7" max="8" width="8.85546875" customWidth="1"/>
    <col min="9" max="9" width="9.140625" customWidth="1"/>
    <col min="10" max="10" width="5.85546875" customWidth="1"/>
    <col min="11" max="11" width="7.85546875" customWidth="1"/>
    <col min="12" max="12" width="13.28515625" customWidth="1"/>
    <col min="13" max="14" width="13.140625" customWidth="1"/>
  </cols>
  <sheetData>
    <row r="1" spans="1:14">
      <c r="L1" t="s">
        <v>116</v>
      </c>
    </row>
    <row r="2" spans="1:14">
      <c r="L2" t="s">
        <v>114</v>
      </c>
    </row>
    <row r="3" spans="1:14">
      <c r="L3" t="s">
        <v>115</v>
      </c>
    </row>
    <row r="4" spans="1:14">
      <c r="L4" t="s">
        <v>4</v>
      </c>
    </row>
    <row r="6" spans="1:14" ht="15" customHeight="1">
      <c r="A6" s="61" t="s">
        <v>46</v>
      </c>
      <c r="B6" s="61"/>
      <c r="C6" s="61"/>
      <c r="D6" s="2"/>
      <c r="E6" s="2"/>
      <c r="F6" s="2"/>
      <c r="G6" s="2"/>
    </row>
    <row r="8" spans="1:14" ht="60" customHeight="1">
      <c r="A8" s="138" t="s">
        <v>6</v>
      </c>
      <c r="B8" s="141" t="s">
        <v>7</v>
      </c>
      <c r="C8" s="141" t="s">
        <v>47</v>
      </c>
      <c r="D8" s="141" t="s">
        <v>9</v>
      </c>
      <c r="E8" s="127" t="s">
        <v>48</v>
      </c>
      <c r="F8" s="128"/>
      <c r="G8" s="128"/>
      <c r="H8" s="128"/>
      <c r="I8" s="128"/>
      <c r="J8" s="128"/>
      <c r="K8" s="129"/>
      <c r="L8" s="141" t="s">
        <v>55</v>
      </c>
      <c r="M8" s="141" t="s">
        <v>54</v>
      </c>
      <c r="N8" s="141" t="s">
        <v>56</v>
      </c>
    </row>
    <row r="9" spans="1:14">
      <c r="A9" s="139"/>
      <c r="B9" s="142"/>
      <c r="C9" s="142"/>
      <c r="D9" s="142"/>
      <c r="E9" s="138" t="s">
        <v>29</v>
      </c>
      <c r="F9" s="144" t="s">
        <v>49</v>
      </c>
      <c r="G9" s="145"/>
      <c r="H9" s="145"/>
      <c r="I9" s="145"/>
      <c r="J9" s="145"/>
      <c r="K9" s="146"/>
      <c r="L9" s="142"/>
      <c r="M9" s="142"/>
      <c r="N9" s="142"/>
    </row>
    <row r="10" spans="1:14" ht="126" customHeight="1">
      <c r="A10" s="140"/>
      <c r="B10" s="143"/>
      <c r="C10" s="143"/>
      <c r="D10" s="143"/>
      <c r="E10" s="140"/>
      <c r="F10" s="4" t="s">
        <v>50</v>
      </c>
      <c r="G10" s="4" t="s">
        <v>51</v>
      </c>
      <c r="H10" s="4" t="s">
        <v>52</v>
      </c>
      <c r="I10" s="4" t="s">
        <v>53</v>
      </c>
      <c r="J10" s="4" t="s">
        <v>39</v>
      </c>
      <c r="K10" s="4" t="s">
        <v>40</v>
      </c>
      <c r="L10" s="143"/>
      <c r="M10" s="143"/>
      <c r="N10" s="143"/>
    </row>
    <row r="11" spans="1:14">
      <c r="A11" s="9" t="s">
        <v>58</v>
      </c>
      <c r="B11" s="9" t="s">
        <v>66</v>
      </c>
      <c r="C11" s="9" t="s">
        <v>66</v>
      </c>
      <c r="D11" s="9" t="s">
        <v>66</v>
      </c>
      <c r="E11" s="9">
        <f>E12+E13+E14+E40</f>
        <v>0</v>
      </c>
      <c r="F11" s="9">
        <f t="shared" ref="F11:I11" si="0">F12+F13+F14+F40</f>
        <v>0</v>
      </c>
      <c r="G11" s="9">
        <f t="shared" si="0"/>
        <v>0</v>
      </c>
      <c r="H11" s="9">
        <f t="shared" si="0"/>
        <v>0</v>
      </c>
      <c r="I11" s="9">
        <f t="shared" si="0"/>
        <v>0</v>
      </c>
      <c r="J11" s="9">
        <v>0</v>
      </c>
      <c r="K11" s="9">
        <v>0</v>
      </c>
      <c r="L11" s="9" t="s">
        <v>66</v>
      </c>
      <c r="M11" s="9" t="s">
        <v>66</v>
      </c>
      <c r="N11" s="9" t="s">
        <v>66</v>
      </c>
    </row>
    <row r="12" spans="1:14">
      <c r="A12" s="9">
        <v>100</v>
      </c>
      <c r="B12" s="56" t="s">
        <v>109</v>
      </c>
      <c r="C12" s="9"/>
      <c r="D12" s="60" t="s">
        <v>86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58"/>
      <c r="M12" s="9"/>
      <c r="N12" s="9"/>
    </row>
    <row r="13" spans="1:14" ht="15" customHeight="1">
      <c r="A13" s="9">
        <v>200</v>
      </c>
      <c r="B13" s="56" t="s">
        <v>110</v>
      </c>
      <c r="C13" s="9"/>
      <c r="D13" s="9" t="s">
        <v>72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57"/>
      <c r="M13" s="9"/>
      <c r="N13" s="9"/>
    </row>
    <row r="14" spans="1:14" ht="15" customHeight="1">
      <c r="A14" s="9">
        <v>300</v>
      </c>
      <c r="B14" s="56" t="s">
        <v>111</v>
      </c>
      <c r="C14" s="9"/>
      <c r="D14" s="9" t="s">
        <v>59</v>
      </c>
      <c r="E14" s="9">
        <f>SUM(E15:E39)</f>
        <v>0</v>
      </c>
      <c r="F14" s="9">
        <f>SUM(F15:F39)</f>
        <v>0</v>
      </c>
      <c r="G14" s="9">
        <f t="shared" ref="G14" si="1">SUM(G15:G39)</f>
        <v>0</v>
      </c>
      <c r="H14" s="9">
        <f t="shared" ref="H14" si="2">SUM(H15:H39)</f>
        <v>0</v>
      </c>
      <c r="I14" s="9">
        <f>SUM(I15:I39)</f>
        <v>0</v>
      </c>
      <c r="J14" s="9">
        <f t="shared" ref="J14:K14" si="3">SUM(J15:J39)</f>
        <v>0</v>
      </c>
      <c r="K14" s="9">
        <f t="shared" si="3"/>
        <v>0</v>
      </c>
      <c r="L14" s="57"/>
      <c r="M14" s="9"/>
      <c r="N14" s="9"/>
    </row>
    <row r="15" spans="1:14" ht="75" hidden="1">
      <c r="A15" s="12">
        <f>'приложение 2'!A24</f>
        <v>0</v>
      </c>
      <c r="B15" s="12" t="str">
        <f>'приложение 2'!B24</f>
        <v>Обтирочный материал, загрязненный нефтью или нефтепродуктами (содержание нефти или нефтепродуктов 15% и более)</v>
      </c>
      <c r="C15" s="12" t="str">
        <f>'приложение 2'!C24</f>
        <v>9 19 204 01 60 3</v>
      </c>
      <c r="D15" s="87" t="str">
        <f>'приложение 2'!D24</f>
        <v>III</v>
      </c>
      <c r="E15" s="9">
        <f>SUM(F15:K15)</f>
        <v>0</v>
      </c>
      <c r="F15" s="9">
        <v>0</v>
      </c>
      <c r="G15" s="9">
        <v>0</v>
      </c>
      <c r="H15" s="9">
        <v>0</v>
      </c>
      <c r="I15" s="9">
        <f>'приложение 2'!K24</f>
        <v>0</v>
      </c>
      <c r="J15" s="9">
        <v>0</v>
      </c>
      <c r="K15" s="9">
        <v>0</v>
      </c>
      <c r="L15" s="9"/>
      <c r="M15" s="9"/>
      <c r="N15" s="9"/>
    </row>
    <row r="16" spans="1:14" ht="75" hidden="1">
      <c r="A16" s="12">
        <f>'приложение 2'!A25</f>
        <v>0</v>
      </c>
      <c r="B16" s="12" t="str">
        <f>'приложение 2'!B25</f>
        <v>Осадок механической очистки нефтесодержащих сточных вод, содержащий нефтепродукты в количестве 15% и более</v>
      </c>
      <c r="C16" s="12" t="str">
        <f>'приложение 2'!C25</f>
        <v>7 23 102 01 39 3</v>
      </c>
      <c r="D16" s="87" t="str">
        <f>'приложение 2'!D25</f>
        <v>III</v>
      </c>
      <c r="E16" s="9">
        <f t="shared" ref="E16:E27" si="4">SUM(F16:K16)</f>
        <v>0</v>
      </c>
      <c r="F16" s="9">
        <v>0</v>
      </c>
      <c r="G16" s="9">
        <v>0</v>
      </c>
      <c r="H16" s="9">
        <v>0</v>
      </c>
      <c r="I16" s="9">
        <f>'приложение 2'!K25</f>
        <v>0</v>
      </c>
      <c r="J16" s="9">
        <v>0</v>
      </c>
      <c r="K16" s="9">
        <v>0</v>
      </c>
      <c r="L16" s="9"/>
      <c r="M16" s="9"/>
      <c r="N16" s="9"/>
    </row>
    <row r="17" spans="1:14" ht="30" hidden="1">
      <c r="A17" s="12">
        <f>'приложение 2'!A26</f>
        <v>0</v>
      </c>
      <c r="B17" s="12" t="str">
        <f>'приложение 2'!B26</f>
        <v>Отходы смазок на основе нефтяных масел</v>
      </c>
      <c r="C17" s="12" t="str">
        <f>'приложение 2'!C26</f>
        <v>4 06 410 01 39 3</v>
      </c>
      <c r="D17" s="87" t="str">
        <f>'приложение 2'!D26</f>
        <v>III</v>
      </c>
      <c r="E17" s="9">
        <f t="shared" si="4"/>
        <v>0</v>
      </c>
      <c r="F17" s="9">
        <v>0</v>
      </c>
      <c r="G17" s="9">
        <v>0</v>
      </c>
      <c r="H17" s="9">
        <v>0</v>
      </c>
      <c r="I17" s="9">
        <f>'приложение 2'!K26</f>
        <v>0</v>
      </c>
      <c r="J17" s="9">
        <v>0</v>
      </c>
      <c r="K17" s="9">
        <v>0</v>
      </c>
      <c r="L17" s="107"/>
      <c r="M17" s="107"/>
      <c r="N17" s="107"/>
    </row>
    <row r="18" spans="1:14" ht="30" hidden="1">
      <c r="A18" s="12">
        <f>'приложение 2'!A27</f>
        <v>0</v>
      </c>
      <c r="B18" s="12" t="str">
        <f>'приложение 2'!B27</f>
        <v>Отходы минеральных масел индустриальных</v>
      </c>
      <c r="C18" s="12" t="str">
        <f>'приложение 2'!C27</f>
        <v>4 06 130 01 31 3</v>
      </c>
      <c r="D18" s="87" t="str">
        <f>'приложение 2'!D27</f>
        <v>III</v>
      </c>
      <c r="E18" s="9">
        <f t="shared" si="4"/>
        <v>0</v>
      </c>
      <c r="F18" s="9">
        <v>0</v>
      </c>
      <c r="G18" s="9">
        <v>0</v>
      </c>
      <c r="H18" s="9">
        <v>0</v>
      </c>
      <c r="I18" s="9">
        <f>'приложение 2'!K27</f>
        <v>0</v>
      </c>
      <c r="J18" s="9">
        <v>0</v>
      </c>
      <c r="K18" s="9">
        <v>0</v>
      </c>
      <c r="L18" s="107"/>
      <c r="M18" s="107"/>
      <c r="N18" s="107"/>
    </row>
    <row r="19" spans="1:14" ht="30" hidden="1">
      <c r="A19" s="12">
        <f>'приложение 2'!A28</f>
        <v>0</v>
      </c>
      <c r="B19" s="12" t="str">
        <f>'приложение 2'!B28</f>
        <v>Остатки мазута, утратившего потребительские свойства</v>
      </c>
      <c r="C19" s="12" t="str">
        <f>'приложение 2'!C28</f>
        <v>4 06 913 11 33 3</v>
      </c>
      <c r="D19" s="87" t="str">
        <f>'приложение 2'!D28</f>
        <v>III</v>
      </c>
      <c r="E19" s="9">
        <f t="shared" si="4"/>
        <v>0</v>
      </c>
      <c r="F19" s="9">
        <v>0</v>
      </c>
      <c r="G19" s="9">
        <v>0</v>
      </c>
      <c r="H19" s="9">
        <v>0</v>
      </c>
      <c r="I19" s="9">
        <f>'приложение 2'!K28</f>
        <v>0</v>
      </c>
      <c r="J19" s="9">
        <v>0</v>
      </c>
      <c r="K19" s="9">
        <v>0</v>
      </c>
      <c r="L19" s="107"/>
      <c r="M19" s="107"/>
      <c r="N19" s="107"/>
    </row>
    <row r="20" spans="1:14" ht="60" hidden="1">
      <c r="A20" s="12">
        <f>'приложение 2'!A29</f>
        <v>0</v>
      </c>
      <c r="B20" s="12" t="str">
        <f>'приложение 2'!B29</f>
        <v>Воды подсланевые и/или льяльные с содержанием нефти и нефтепродуктов 15% и более</v>
      </c>
      <c r="C20" s="12" t="str">
        <f>'приложение 2'!C29</f>
        <v>9 11 100 01 31 3</v>
      </c>
      <c r="D20" s="87" t="str">
        <f>'приложение 2'!D29</f>
        <v>III</v>
      </c>
      <c r="E20" s="9">
        <f t="shared" si="4"/>
        <v>0</v>
      </c>
      <c r="F20" s="9">
        <v>0</v>
      </c>
      <c r="G20" s="9">
        <v>0</v>
      </c>
      <c r="H20" s="9">
        <v>0</v>
      </c>
      <c r="I20" s="9">
        <f>'приложение 2'!K29</f>
        <v>0</v>
      </c>
      <c r="J20" s="9">
        <v>0</v>
      </c>
      <c r="K20" s="9">
        <v>0</v>
      </c>
      <c r="L20" s="107"/>
      <c r="M20" s="107"/>
      <c r="N20" s="107"/>
    </row>
    <row r="21" spans="1:14" ht="30" hidden="1">
      <c r="A21" s="12">
        <f>'приложение 2'!A30</f>
        <v>0</v>
      </c>
      <c r="B21" s="12" t="str">
        <f>'приложение 2'!B30</f>
        <v>Отходы минеральных масел моторных</v>
      </c>
      <c r="C21" s="12" t="str">
        <f>'приложение 2'!C30</f>
        <v>4 06 110 01 31 3</v>
      </c>
      <c r="D21" s="87" t="str">
        <f>'приложение 2'!D30</f>
        <v>III</v>
      </c>
      <c r="E21" s="9">
        <f t="shared" si="4"/>
        <v>0</v>
      </c>
      <c r="F21" s="9">
        <v>0</v>
      </c>
      <c r="G21" s="9">
        <v>0</v>
      </c>
      <c r="H21" s="9">
        <v>0</v>
      </c>
      <c r="I21" s="9">
        <f>'приложение 2'!K30</f>
        <v>0</v>
      </c>
      <c r="J21" s="9">
        <v>0</v>
      </c>
      <c r="K21" s="9">
        <v>0</v>
      </c>
      <c r="L21" s="107"/>
      <c r="M21" s="107"/>
      <c r="N21" s="107"/>
    </row>
    <row r="22" spans="1:14" ht="45" hidden="1">
      <c r="A22" s="12">
        <f>'приложение 2'!A31</f>
        <v>0</v>
      </c>
      <c r="B22" s="12" t="str">
        <f>'приложение 2'!B31</f>
        <v>Отходы минеральных масел трансформаторных, не содержащих галогены</v>
      </c>
      <c r="C22" s="12" t="str">
        <f>'приложение 2'!C31</f>
        <v>4 06 140 01 31 3</v>
      </c>
      <c r="D22" s="87" t="str">
        <f>'приложение 2'!D31</f>
        <v>III</v>
      </c>
      <c r="E22" s="9">
        <f t="shared" si="4"/>
        <v>0</v>
      </c>
      <c r="F22" s="9">
        <v>0</v>
      </c>
      <c r="G22" s="9">
        <v>0</v>
      </c>
      <c r="H22" s="9">
        <v>0</v>
      </c>
      <c r="I22" s="9">
        <f>'приложение 2'!K31</f>
        <v>0</v>
      </c>
      <c r="J22" s="9">
        <v>0</v>
      </c>
      <c r="K22" s="9">
        <v>0</v>
      </c>
      <c r="L22" s="107"/>
      <c r="M22" s="107"/>
      <c r="N22" s="107"/>
    </row>
    <row r="23" spans="1:14" ht="30" hidden="1">
      <c r="A23" s="12">
        <f>'приложение 2'!A32</f>
        <v>0</v>
      </c>
      <c r="B23" s="12" t="str">
        <f>'приложение 2'!B32</f>
        <v>Отходы минеральных масел индустриальных</v>
      </c>
      <c r="C23" s="12" t="str">
        <f>'приложение 2'!C32</f>
        <v>4 06 130 01 31 3</v>
      </c>
      <c r="D23" s="87" t="str">
        <f>'приложение 2'!D32</f>
        <v>III</v>
      </c>
      <c r="E23" s="9">
        <f t="shared" si="4"/>
        <v>0</v>
      </c>
      <c r="F23" s="9">
        <v>0</v>
      </c>
      <c r="G23" s="9">
        <v>0</v>
      </c>
      <c r="H23" s="9">
        <v>0</v>
      </c>
      <c r="I23" s="9">
        <f>'приложение 2'!K32</f>
        <v>0</v>
      </c>
      <c r="J23" s="9">
        <v>0</v>
      </c>
      <c r="K23" s="9">
        <v>0</v>
      </c>
      <c r="L23" s="107"/>
      <c r="M23" s="107"/>
      <c r="N23" s="107"/>
    </row>
    <row r="24" spans="1:14" ht="45" hidden="1">
      <c r="A24" s="12">
        <f>'приложение 2'!A33</f>
        <v>0</v>
      </c>
      <c r="B24" s="12" t="str">
        <f>'приложение 2'!B33</f>
        <v>Всплывшие нефтепродукты из нефтеловушек и аналогичных сооружений</v>
      </c>
      <c r="C24" s="12" t="str">
        <f>'приложение 2'!C33</f>
        <v>4 06 350 01 31 3</v>
      </c>
      <c r="D24" s="87" t="str">
        <f>'приложение 2'!D33</f>
        <v>III</v>
      </c>
      <c r="E24" s="9">
        <f t="shared" si="4"/>
        <v>0</v>
      </c>
      <c r="F24" s="9">
        <v>0</v>
      </c>
      <c r="G24" s="9">
        <v>0</v>
      </c>
      <c r="H24" s="9">
        <v>0</v>
      </c>
      <c r="I24" s="9">
        <f>'приложение 2'!K33</f>
        <v>0</v>
      </c>
      <c r="J24" s="9">
        <v>0</v>
      </c>
      <c r="K24" s="9">
        <v>0</v>
      </c>
      <c r="L24" s="107"/>
      <c r="M24" s="107"/>
      <c r="N24" s="107"/>
    </row>
    <row r="25" spans="1:14" ht="75" hidden="1">
      <c r="A25" s="12">
        <f>'приложение 2'!A34</f>
        <v>0</v>
      </c>
      <c r="B25" s="12" t="str">
        <f>'приложение 2'!B34</f>
        <v>Осадок механической очистки нефтесодержащих сточных вод, содержащий нефтепродукты в количестве 15% и более</v>
      </c>
      <c r="C25" s="12" t="str">
        <f>'приложение 2'!C34</f>
        <v>7 23 102 01 39 3</v>
      </c>
      <c r="D25" s="87" t="str">
        <f>'приложение 2'!D34</f>
        <v>III</v>
      </c>
      <c r="E25" s="9">
        <f t="shared" si="4"/>
        <v>0</v>
      </c>
      <c r="F25" s="9">
        <v>0</v>
      </c>
      <c r="G25" s="9">
        <v>0</v>
      </c>
      <c r="H25" s="9">
        <v>0</v>
      </c>
      <c r="I25" s="9">
        <f>'приложение 2'!K34</f>
        <v>0</v>
      </c>
      <c r="J25" s="9">
        <v>0</v>
      </c>
      <c r="K25" s="9">
        <v>0</v>
      </c>
      <c r="L25" s="107"/>
      <c r="M25" s="107"/>
      <c r="N25" s="107"/>
    </row>
    <row r="26" spans="1:14" hidden="1">
      <c r="A26" s="12" t="e">
        <f>'приложение 2'!A35</f>
        <v>#REF!</v>
      </c>
      <c r="B26" s="12" t="e">
        <f>'приложение 2'!B35</f>
        <v>#REF!</v>
      </c>
      <c r="C26" s="12" t="e">
        <f>'приложение 2'!C35</f>
        <v>#REF!</v>
      </c>
      <c r="D26" s="87" t="e">
        <f>'приложение 2'!D35</f>
        <v>#REF!</v>
      </c>
      <c r="E26" s="9">
        <f t="shared" si="4"/>
        <v>0</v>
      </c>
      <c r="F26" s="9">
        <v>0</v>
      </c>
      <c r="G26" s="9">
        <v>0</v>
      </c>
      <c r="H26" s="9">
        <v>0</v>
      </c>
      <c r="I26" s="9">
        <f>'приложение 2'!K35</f>
        <v>0</v>
      </c>
      <c r="J26" s="9">
        <v>0</v>
      </c>
      <c r="K26" s="9">
        <v>0</v>
      </c>
      <c r="L26" s="107"/>
      <c r="M26" s="107"/>
      <c r="N26" s="107"/>
    </row>
    <row r="27" spans="1:14" ht="60" hidden="1">
      <c r="A27" s="12">
        <f>'приложение 2'!A36</f>
        <v>0</v>
      </c>
      <c r="B27" s="12" t="str">
        <f>'приложение 2'!B36</f>
        <v>Песок, загрязненный нефтью или нефтепродуктами (содержание нефти или нефтепродуктов 15 % и более)</v>
      </c>
      <c r="C27" s="12" t="str">
        <f>'приложение 2'!C36</f>
        <v>9 19 201 01 39 3</v>
      </c>
      <c r="D27" s="87" t="str">
        <f>'приложение 2'!D36</f>
        <v>III</v>
      </c>
      <c r="E27" s="9">
        <f t="shared" si="4"/>
        <v>0</v>
      </c>
      <c r="F27" s="9">
        <v>0</v>
      </c>
      <c r="G27" s="9">
        <v>0</v>
      </c>
      <c r="H27" s="9">
        <v>0</v>
      </c>
      <c r="I27" s="9">
        <f>'приложение 2'!K36</f>
        <v>0</v>
      </c>
      <c r="J27" s="9">
        <v>0</v>
      </c>
      <c r="K27" s="9">
        <v>0</v>
      </c>
      <c r="L27" s="107"/>
      <c r="M27" s="107"/>
      <c r="N27" s="107"/>
    </row>
    <row r="28" spans="1:14" ht="30" hidden="1">
      <c r="A28" s="12">
        <f>'приложение 2'!A37</f>
        <v>0</v>
      </c>
      <c r="B28" s="12" t="str">
        <f>'приложение 2'!B37</f>
        <v>Отходы минеральных масел трансмиссионных</v>
      </c>
      <c r="C28" s="12" t="str">
        <f>'приложение 2'!C37</f>
        <v>4 06 150 01 31 3</v>
      </c>
      <c r="D28" s="87" t="str">
        <f>'приложение 2'!D37</f>
        <v>III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107"/>
      <c r="M28" s="107"/>
      <c r="N28" s="107"/>
    </row>
    <row r="29" spans="1:14" ht="30" hidden="1">
      <c r="A29" s="12">
        <f>'приложение 2'!A38</f>
        <v>0</v>
      </c>
      <c r="B29" s="12" t="str">
        <f>'приложение 2'!B38</f>
        <v>Отходы минеральных масел компрессорных</v>
      </c>
      <c r="C29" s="12" t="str">
        <f>'приложение 2'!C38</f>
        <v>4 06 166 01 31 3</v>
      </c>
      <c r="D29" s="87" t="str">
        <f>'приложение 2'!D38</f>
        <v>III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107"/>
      <c r="M29" s="107"/>
      <c r="N29" s="107"/>
    </row>
    <row r="30" spans="1:14" ht="30" hidden="1">
      <c r="A30" s="12">
        <f>'приложение 2'!A45</f>
        <v>0</v>
      </c>
      <c r="B30" s="12" t="str">
        <f>'приложение 2'!B45</f>
        <v>Шлам шлифовальный маслосодержащий</v>
      </c>
      <c r="C30" s="12" t="str">
        <f>'приложение 2'!C45</f>
        <v>3 61 222 03 39 3</v>
      </c>
      <c r="D30" s="87" t="str">
        <f>'приложение 2'!D45</f>
        <v>III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107"/>
      <c r="M30" s="107"/>
      <c r="N30" s="107"/>
    </row>
    <row r="31" spans="1:14" ht="60" hidden="1">
      <c r="A31" s="12">
        <f>'приложение 2'!A46</f>
        <v>0</v>
      </c>
      <c r="B31" s="12" t="str">
        <f>'приложение 2'!B46</f>
        <v>Отходы (осадок) нейтрализации сточных вод производства никель-кадмиевых аккумуляторов</v>
      </c>
      <c r="C31" s="12" t="str">
        <f>'приложение 2'!C46</f>
        <v>3 72 226 71 39 3</v>
      </c>
      <c r="D31" s="87" t="str">
        <f>'приложение 2'!D46</f>
        <v>III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107"/>
      <c r="M31" s="107"/>
      <c r="N31" s="107"/>
    </row>
    <row r="32" spans="1:14" ht="60" hidden="1">
      <c r="A32" s="12">
        <f>'приложение 2'!A47</f>
        <v>0</v>
      </c>
      <c r="B32" s="12" t="str">
        <f>'приложение 2'!B47</f>
        <v>Осадок при растворении никельсодержащих отходов производства никель-кадмиевых аккумуляторов</v>
      </c>
      <c r="C32" s="12" t="str">
        <f>'приложение 2'!C47</f>
        <v>3 72 226 91 39 3</v>
      </c>
      <c r="D32" s="87" t="str">
        <f>'приложение 2'!D47</f>
        <v>III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107"/>
      <c r="M32" s="107"/>
      <c r="N32" s="107"/>
    </row>
    <row r="33" spans="1:14" ht="45" hidden="1">
      <c r="A33" s="12">
        <f>'приложение 2'!A48</f>
        <v>0</v>
      </c>
      <c r="B33" s="12" t="str">
        <f>'приложение 2'!B48</f>
        <v>Аккумуляторы свинцовые отработанные в сборе, без электролита</v>
      </c>
      <c r="C33" s="12" t="str">
        <f>'приложение 2'!C48</f>
        <v>9 20 110 02 52 3</v>
      </c>
      <c r="D33" s="87" t="str">
        <f>'приложение 2'!D48</f>
        <v>III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107"/>
      <c r="M33" s="107"/>
      <c r="N33" s="107"/>
    </row>
    <row r="34" spans="1:14" ht="75" hidden="1">
      <c r="A34" s="12">
        <f>'приложение 2'!A49</f>
        <v>0</v>
      </c>
      <c r="B34" s="12" t="str">
        <f>'приложение 2'!B49</f>
        <v>Тара из прочих полимерных материалов, загрязненная лакокрасочными материалами (содержание 5% и более)</v>
      </c>
      <c r="C34" s="12" t="str">
        <f>'приложение 2'!C49</f>
        <v>4 38 191 01 51 3</v>
      </c>
      <c r="D34" s="87" t="str">
        <f>'приложение 2'!D49</f>
        <v>III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107"/>
      <c r="M34" s="107"/>
      <c r="N34" s="107"/>
    </row>
    <row r="35" spans="1:14" ht="45" hidden="1">
      <c r="A35" s="12">
        <f>'приложение 2'!A50</f>
        <v>301</v>
      </c>
      <c r="B35" s="12" t="str">
        <f>'приложение 2'!B50</f>
        <v>Лом и отходы свинца в кусковой форме незагрязненные</v>
      </c>
      <c r="C35" s="12" t="str">
        <f>'приложение 2'!C50</f>
        <v>4 62 400 02 21 3</v>
      </c>
      <c r="D35" s="87" t="str">
        <f>'приложение 2'!D50</f>
        <v>III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107"/>
      <c r="M35" s="107"/>
      <c r="N35" s="107"/>
    </row>
    <row r="36" spans="1:14" ht="45" hidden="1">
      <c r="A36" s="12">
        <f>'приложение 2'!A51</f>
        <v>0</v>
      </c>
      <c r="B36" s="12" t="str">
        <f>'приложение 2'!B51</f>
        <v>Масла растительные отработанные при жарке овощей</v>
      </c>
      <c r="C36" s="12" t="str">
        <f>'приложение 2'!C51</f>
        <v>3 01 132 12 31 3</v>
      </c>
      <c r="D36" s="87" t="str">
        <f>'приложение 2'!D51</f>
        <v>III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107"/>
      <c r="M36" s="107"/>
      <c r="N36" s="107"/>
    </row>
    <row r="37" spans="1:14" hidden="1">
      <c r="A37" s="12">
        <f>'приложение 2'!A53</f>
        <v>0</v>
      </c>
      <c r="B37" s="12">
        <f>'приложение 2'!B53</f>
        <v>0</v>
      </c>
      <c r="C37" s="12">
        <f>'приложение 2'!C53</f>
        <v>0</v>
      </c>
      <c r="D37" s="87" t="str">
        <f>'приложение 2'!D53</f>
        <v>III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/>
      <c r="M37" s="9"/>
      <c r="N37" s="9"/>
    </row>
    <row r="38" spans="1:14" ht="45" hidden="1">
      <c r="A38" s="12">
        <f>'приложение 2'!A54</f>
        <v>0</v>
      </c>
      <c r="B38" s="12" t="str">
        <f>'приложение 2'!B54</f>
        <v>Шлам очистки емкостей и трубопроводов от нефти и нефтепродуктов</v>
      </c>
      <c r="C38" s="12" t="str">
        <f>'приложение 2'!C54</f>
        <v>9 11 200 02 39 3</v>
      </c>
      <c r="D38" s="87" t="str">
        <f>'приложение 2'!D54</f>
        <v>III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/>
      <c r="M38" s="9"/>
      <c r="N38" s="9"/>
    </row>
    <row r="39" spans="1:14" ht="60" hidden="1">
      <c r="A39" s="12">
        <f>'приложение 2'!A55</f>
        <v>0</v>
      </c>
      <c r="B39" s="12" t="str">
        <f>'приложение 2'!B55</f>
        <v>Упаковка из разнородных полимерных материалов, загрязненная пестицидами 3 класса опасности</v>
      </c>
      <c r="C39" s="12" t="str">
        <f>'приложение 2'!C55</f>
        <v>4 38 194 05 52 3</v>
      </c>
      <c r="D39" s="87" t="str">
        <f>'приложение 2'!D55</f>
        <v>III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/>
      <c r="M39" s="9"/>
      <c r="N39" s="9"/>
    </row>
    <row r="40" spans="1:14">
      <c r="A40" s="9">
        <v>400</v>
      </c>
      <c r="B40" s="56" t="s">
        <v>112</v>
      </c>
      <c r="C40" s="9"/>
      <c r="D40" s="9" t="s">
        <v>61</v>
      </c>
      <c r="E40" s="9">
        <f>SUM(E41:E80)</f>
        <v>0</v>
      </c>
      <c r="F40" s="9">
        <f t="shared" ref="F40:K40" si="5">SUM(F41:F80)</f>
        <v>0</v>
      </c>
      <c r="G40" s="9">
        <f t="shared" si="5"/>
        <v>0</v>
      </c>
      <c r="H40" s="9">
        <f t="shared" si="5"/>
        <v>0</v>
      </c>
      <c r="I40" s="9">
        <f t="shared" si="5"/>
        <v>0</v>
      </c>
      <c r="J40" s="9">
        <f t="shared" si="5"/>
        <v>0</v>
      </c>
      <c r="K40" s="9">
        <f t="shared" si="5"/>
        <v>0</v>
      </c>
      <c r="L40" s="9"/>
      <c r="M40" s="9"/>
      <c r="N40" s="9"/>
    </row>
    <row r="41" spans="1:14" ht="75" hidden="1">
      <c r="A41" s="12">
        <f>'приложение 2'!A57</f>
        <v>0</v>
      </c>
      <c r="B41" s="12" t="str">
        <f>'приложение 2'!B57</f>
        <v xml:space="preserve">Обтирочный материал, загрязненный нефтью или нефтепродуктами (содержание нефти или нефтепродуктов менее 15%)  </v>
      </c>
      <c r="C41" s="12" t="str">
        <f>'приложение 2'!C57</f>
        <v>9 19 204 02 60 4</v>
      </c>
      <c r="D41" s="59" t="s">
        <v>61</v>
      </c>
      <c r="E41" s="9">
        <f>SUM(F41:K41)</f>
        <v>0</v>
      </c>
      <c r="F41" s="9">
        <v>0</v>
      </c>
      <c r="G41" s="9">
        <v>0</v>
      </c>
      <c r="H41" s="9">
        <v>0</v>
      </c>
      <c r="I41" s="9">
        <f>'приложение 2'!K57</f>
        <v>0</v>
      </c>
      <c r="J41" s="9">
        <v>0</v>
      </c>
      <c r="K41" s="9">
        <v>0</v>
      </c>
      <c r="L41" s="9"/>
      <c r="M41" s="9"/>
      <c r="N41" s="9"/>
    </row>
    <row r="42" spans="1:14" ht="45" hidden="1">
      <c r="A42" s="12">
        <f>'приложение 2'!A58</f>
        <v>0</v>
      </c>
      <c r="B42" s="12" t="str">
        <f>'приложение 2'!B58</f>
        <v xml:space="preserve">Обувь кожаная рабочая, утратившая потребительские свойства </v>
      </c>
      <c r="C42" s="12" t="str">
        <f>'приложение 2'!C58</f>
        <v>4 03 101 00 52 4</v>
      </c>
      <c r="D42" s="59" t="s">
        <v>61</v>
      </c>
      <c r="E42" s="9">
        <f t="shared" ref="E42:E80" si="6">SUM(F42:K42)</f>
        <v>0</v>
      </c>
      <c r="F42" s="9">
        <v>0</v>
      </c>
      <c r="G42" s="9">
        <v>0</v>
      </c>
      <c r="H42" s="9">
        <v>0</v>
      </c>
      <c r="I42" s="9">
        <f>'приложение 2'!K58</f>
        <v>0</v>
      </c>
      <c r="J42" s="9">
        <v>0</v>
      </c>
      <c r="K42" s="9">
        <v>0</v>
      </c>
      <c r="L42" s="9"/>
      <c r="M42" s="9"/>
      <c r="N42" s="9"/>
    </row>
    <row r="43" spans="1:14" ht="45" hidden="1">
      <c r="A43" s="12">
        <f>'приложение 2'!A59</f>
        <v>401</v>
      </c>
      <c r="B43" s="12" t="str">
        <f>'приложение 2'!B59</f>
        <v xml:space="preserve">Мусор и смет производственных помещений малоопасный </v>
      </c>
      <c r="C43" s="12" t="str">
        <f>'приложение 2'!C59</f>
        <v>7 33 210 01 72 4</v>
      </c>
      <c r="D43" s="59" t="s">
        <v>61</v>
      </c>
      <c r="E43" s="9">
        <f t="shared" si="6"/>
        <v>0</v>
      </c>
      <c r="F43" s="9">
        <v>0</v>
      </c>
      <c r="G43" s="9">
        <v>0</v>
      </c>
      <c r="H43" s="9">
        <v>0</v>
      </c>
      <c r="I43" s="9">
        <f>'приложение 2'!K59</f>
        <v>0</v>
      </c>
      <c r="J43" s="9">
        <v>0</v>
      </c>
      <c r="K43" s="9">
        <v>0</v>
      </c>
      <c r="L43" s="9"/>
      <c r="M43" s="9"/>
      <c r="N43" s="9"/>
    </row>
    <row r="44" spans="1:14" ht="60" hidden="1">
      <c r="A44" s="12">
        <f>'приложение 2'!A60</f>
        <v>401</v>
      </c>
      <c r="B44" s="12" t="str">
        <f>'приложение 2'!B60</f>
        <v>Мусор от офисных и бытовых помещений организаций несортированный (исключая крупногабаритный)</v>
      </c>
      <c r="C44" s="12" t="str">
        <f>'приложение 2'!C60</f>
        <v>7 33 100 01 72 4</v>
      </c>
      <c r="D44" s="59" t="s">
        <v>61</v>
      </c>
      <c r="E44" s="9">
        <f t="shared" si="6"/>
        <v>0</v>
      </c>
      <c r="F44" s="9">
        <v>0</v>
      </c>
      <c r="G44" s="9">
        <v>0</v>
      </c>
      <c r="H44" s="9">
        <v>0</v>
      </c>
      <c r="I44" s="9">
        <f>'приложение 2'!K60</f>
        <v>0</v>
      </c>
      <c r="J44" s="9">
        <v>0</v>
      </c>
      <c r="K44" s="9">
        <v>0</v>
      </c>
      <c r="L44" s="9"/>
      <c r="M44" s="9"/>
      <c r="N44" s="9"/>
    </row>
    <row r="45" spans="1:14" ht="30" hidden="1">
      <c r="A45" s="12">
        <f>'приложение 2'!A61</f>
        <v>0</v>
      </c>
      <c r="B45" s="12" t="str">
        <f>'приложение 2'!B61</f>
        <v xml:space="preserve">Смет с территории гаража, автостоянки малоопасный </v>
      </c>
      <c r="C45" s="12" t="str">
        <f>'приложение 2'!C61</f>
        <v>7 33 310 01 71 4</v>
      </c>
      <c r="D45" s="59" t="s">
        <v>61</v>
      </c>
      <c r="E45" s="9">
        <f t="shared" si="6"/>
        <v>0</v>
      </c>
      <c r="F45" s="9">
        <v>0</v>
      </c>
      <c r="G45" s="9">
        <v>0</v>
      </c>
      <c r="H45" s="9">
        <v>0</v>
      </c>
      <c r="I45" s="9">
        <f>'приложение 2'!K61</f>
        <v>0</v>
      </c>
      <c r="J45" s="9">
        <v>0</v>
      </c>
      <c r="K45" s="9">
        <v>0</v>
      </c>
      <c r="L45" s="9"/>
      <c r="M45" s="9"/>
      <c r="N45" s="9"/>
    </row>
    <row r="46" spans="1:14" ht="30" hidden="1">
      <c r="A46" s="12">
        <f>'приложение 2'!A62</f>
        <v>0</v>
      </c>
      <c r="B46" s="12" t="str">
        <f>'приложение 2'!B62</f>
        <v xml:space="preserve">Смет с территории предприятия малоопасный </v>
      </c>
      <c r="C46" s="12" t="str">
        <f>'приложение 2'!C62</f>
        <v>7 33 390 01 71 4</v>
      </c>
      <c r="D46" s="59" t="s">
        <v>61</v>
      </c>
      <c r="E46" s="9">
        <f t="shared" si="6"/>
        <v>0</v>
      </c>
      <c r="F46" s="9">
        <v>0</v>
      </c>
      <c r="G46" s="9">
        <v>0</v>
      </c>
      <c r="H46" s="9">
        <v>0</v>
      </c>
      <c r="I46" s="9">
        <f>'приложение 2'!K62</f>
        <v>0</v>
      </c>
      <c r="J46" s="9">
        <v>0</v>
      </c>
      <c r="K46" s="9">
        <v>0</v>
      </c>
      <c r="L46" s="9"/>
      <c r="M46" s="9"/>
      <c r="N46" s="9"/>
    </row>
    <row r="47" spans="1:14" ht="45" hidden="1">
      <c r="A47" s="12">
        <f>'приложение 2'!A63</f>
        <v>0</v>
      </c>
      <c r="B47" s="12" t="str">
        <f>'приложение 2'!B63</f>
        <v>Покрышки пневматических шин с металлическим кордом отработанные</v>
      </c>
      <c r="C47" s="12" t="str">
        <f>'приложение 2'!C63</f>
        <v>9 21 130 02 50 4</v>
      </c>
      <c r="D47" s="59" t="s">
        <v>61</v>
      </c>
      <c r="E47" s="9">
        <f t="shared" si="6"/>
        <v>0</v>
      </c>
      <c r="F47" s="9">
        <v>0</v>
      </c>
      <c r="G47" s="9">
        <v>0</v>
      </c>
      <c r="H47" s="9">
        <v>0</v>
      </c>
      <c r="I47" s="9">
        <f>'приложение 2'!K63</f>
        <v>0</v>
      </c>
      <c r="J47" s="9">
        <v>0</v>
      </c>
      <c r="K47" s="9">
        <v>0</v>
      </c>
      <c r="L47" s="9"/>
      <c r="M47" s="9"/>
      <c r="N47" s="9"/>
    </row>
    <row r="48" spans="1:14" ht="75" hidden="1">
      <c r="A48" s="12">
        <f>'приложение 2'!A64</f>
        <v>0</v>
      </c>
      <c r="B48" s="12" t="str">
        <f>'приложение 2'!B64</f>
        <v>отходы (мусор) от уборки помещений гостиниц, отелей и других мест временного проживания несортированные</v>
      </c>
      <c r="C48" s="12" t="str">
        <f>'приложение 2'!C64</f>
        <v>7 36 210 01 72 4</v>
      </c>
      <c r="D48" s="59" t="s">
        <v>61</v>
      </c>
      <c r="E48" s="9">
        <f t="shared" si="6"/>
        <v>0</v>
      </c>
      <c r="F48" s="9">
        <v>0</v>
      </c>
      <c r="G48" s="9">
        <v>0</v>
      </c>
      <c r="H48" s="9">
        <v>0</v>
      </c>
      <c r="I48" s="9">
        <f>'приложение 2'!K64</f>
        <v>0</v>
      </c>
      <c r="J48" s="9">
        <v>0</v>
      </c>
      <c r="K48" s="9">
        <v>0</v>
      </c>
      <c r="L48" s="9"/>
      <c r="M48" s="9"/>
      <c r="N48" s="9"/>
    </row>
    <row r="49" spans="1:14" ht="45" hidden="1">
      <c r="A49" s="12">
        <f>'приложение 2'!A65</f>
        <v>0</v>
      </c>
      <c r="B49" s="12" t="str">
        <f>'приложение 2'!B65</f>
        <v>Отходы кухонь и организаций общественного питания несортированные прочие</v>
      </c>
      <c r="C49" s="12" t="str">
        <f>'приложение 2'!C65</f>
        <v>7 36 100 02 72 4</v>
      </c>
      <c r="D49" s="59" t="s">
        <v>61</v>
      </c>
      <c r="E49" s="9">
        <f t="shared" si="6"/>
        <v>0</v>
      </c>
      <c r="F49" s="9">
        <v>0</v>
      </c>
      <c r="G49" s="9">
        <v>0</v>
      </c>
      <c r="H49" s="9">
        <v>0</v>
      </c>
      <c r="I49" s="9">
        <f>'приложение 2'!K65</f>
        <v>0</v>
      </c>
      <c r="J49" s="9">
        <v>0</v>
      </c>
      <c r="K49" s="9">
        <v>0</v>
      </c>
      <c r="L49" s="9"/>
      <c r="M49" s="9"/>
      <c r="N49" s="9"/>
    </row>
    <row r="50" spans="1:14" ht="30" hidden="1">
      <c r="A50" s="12">
        <f>'приложение 2'!A66</f>
        <v>0</v>
      </c>
      <c r="B50" s="12" t="str">
        <f>'приложение 2'!B66</f>
        <v>Отходы (осадки) из выгребных ям</v>
      </c>
      <c r="C50" s="12" t="str">
        <f>'приложение 2'!C66</f>
        <v>7 32 100 01 30 4</v>
      </c>
      <c r="D50" s="59" t="s">
        <v>61</v>
      </c>
      <c r="E50" s="9">
        <f t="shared" si="6"/>
        <v>0</v>
      </c>
      <c r="F50" s="9">
        <v>0</v>
      </c>
      <c r="G50" s="9">
        <v>0</v>
      </c>
      <c r="H50" s="9">
        <v>0</v>
      </c>
      <c r="I50" s="9">
        <f>'приложение 2'!K66</f>
        <v>0</v>
      </c>
      <c r="J50" s="9">
        <v>0</v>
      </c>
      <c r="K50" s="9">
        <v>0</v>
      </c>
      <c r="L50" s="9"/>
      <c r="M50" s="9"/>
      <c r="N50" s="9"/>
    </row>
    <row r="51" spans="1:14" ht="30" hidden="1">
      <c r="A51" s="12">
        <f>'приложение 2'!A67</f>
        <v>0</v>
      </c>
      <c r="B51" s="12" t="str">
        <f>'приложение 2'!B67</f>
        <v>отходы жиров при разгрузке жироуловителей</v>
      </c>
      <c r="C51" s="12" t="str">
        <f>'приложение 2'!C67</f>
        <v>7 36 101 01 39 4</v>
      </c>
      <c r="D51" s="59" t="s">
        <v>61</v>
      </c>
      <c r="E51" s="9">
        <f t="shared" si="6"/>
        <v>0</v>
      </c>
      <c r="F51" s="9">
        <v>0</v>
      </c>
      <c r="G51" s="9">
        <v>0</v>
      </c>
      <c r="H51" s="9">
        <v>0</v>
      </c>
      <c r="I51" s="9">
        <f>'приложение 2'!K67</f>
        <v>0</v>
      </c>
      <c r="J51" s="9">
        <v>0</v>
      </c>
      <c r="K51" s="9">
        <v>0</v>
      </c>
      <c r="L51" s="9"/>
      <c r="M51" s="9"/>
      <c r="N51" s="9"/>
    </row>
    <row r="52" spans="1:14" ht="45" hidden="1">
      <c r="A52" s="12">
        <f>'приложение 2'!A68</f>
        <v>0</v>
      </c>
      <c r="B52" s="12" t="str">
        <f>'приложение 2'!B68</f>
        <v>отходы из жироотделителей, содержащие животные жировые продукты</v>
      </c>
      <c r="C52" s="12" t="str">
        <f>'приложение 2'!C68</f>
        <v>3 01 195 23 39 4</v>
      </c>
      <c r="D52" s="59" t="s">
        <v>61</v>
      </c>
      <c r="E52" s="9">
        <f t="shared" si="6"/>
        <v>0</v>
      </c>
      <c r="F52" s="9">
        <v>0</v>
      </c>
      <c r="G52" s="9">
        <v>0</v>
      </c>
      <c r="H52" s="9">
        <v>0</v>
      </c>
      <c r="I52" s="9">
        <f>'приложение 2'!K68</f>
        <v>0</v>
      </c>
      <c r="J52" s="9">
        <v>0</v>
      </c>
      <c r="K52" s="9">
        <v>0</v>
      </c>
      <c r="L52" s="9"/>
      <c r="M52" s="9"/>
      <c r="N52" s="9"/>
    </row>
    <row r="53" spans="1:14" ht="45" hidden="1">
      <c r="A53" s="12">
        <f>'приложение 2'!A69</f>
        <v>0</v>
      </c>
      <c r="B53" s="12" t="str">
        <f>'приложение 2'!B69</f>
        <v>тара полипропиленовая, загрязненная минеральными удобрениями</v>
      </c>
      <c r="C53" s="12" t="str">
        <f>'приложение 2'!C69</f>
        <v>4 38 122 03 51 4</v>
      </c>
      <c r="D53" s="59" t="s">
        <v>61</v>
      </c>
      <c r="E53" s="9">
        <f t="shared" si="6"/>
        <v>0</v>
      </c>
      <c r="F53" s="9">
        <v>0</v>
      </c>
      <c r="G53" s="9">
        <v>0</v>
      </c>
      <c r="H53" s="9">
        <v>0</v>
      </c>
      <c r="I53" s="9">
        <f>'приложение 2'!K69</f>
        <v>0</v>
      </c>
      <c r="J53" s="9">
        <v>0</v>
      </c>
      <c r="K53" s="9">
        <v>0</v>
      </c>
      <c r="L53" s="9"/>
      <c r="M53" s="9"/>
      <c r="N53" s="9"/>
    </row>
    <row r="54" spans="1:14" ht="45" hidden="1">
      <c r="A54" s="12">
        <f>'приложение 2'!A70</f>
        <v>0</v>
      </c>
      <c r="B54" s="12" t="str">
        <f>'приложение 2'!B70</f>
        <v>упаковка полиэтиленовая, загрязненная минеральными удобрениями</v>
      </c>
      <c r="C54" s="12" t="str">
        <f>'приложение 2'!C70</f>
        <v>4 38 112 62 51 4</v>
      </c>
      <c r="D54" s="59" t="s">
        <v>61</v>
      </c>
      <c r="E54" s="9">
        <f t="shared" si="6"/>
        <v>0</v>
      </c>
      <c r="F54" s="9">
        <v>0</v>
      </c>
      <c r="G54" s="9">
        <v>0</v>
      </c>
      <c r="H54" s="9">
        <v>0</v>
      </c>
      <c r="I54" s="9">
        <f>'приложение 2'!K70</f>
        <v>0</v>
      </c>
      <c r="J54" s="9">
        <v>0</v>
      </c>
      <c r="K54" s="9">
        <v>0</v>
      </c>
      <c r="L54" s="9"/>
      <c r="M54" s="9"/>
      <c r="N54" s="9"/>
    </row>
    <row r="55" spans="1:14" ht="60" hidden="1">
      <c r="A55" s="12">
        <f>'приложение 2'!A71</f>
        <v>0</v>
      </c>
      <c r="B55" s="12" t="str">
        <f>'приложение 2'!B71</f>
        <v>тара из разнородных полимерных материалов, загрязненная пестицидами третьего класса опасности</v>
      </c>
      <c r="C55" s="12" t="str">
        <f>'приложение 2'!C71</f>
        <v>4 38 194 01 52 4</v>
      </c>
      <c r="D55" s="59" t="s">
        <v>61</v>
      </c>
      <c r="E55" s="9">
        <f t="shared" si="6"/>
        <v>0</v>
      </c>
      <c r="F55" s="9">
        <v>0</v>
      </c>
      <c r="G55" s="9">
        <v>0</v>
      </c>
      <c r="H55" s="9">
        <v>0</v>
      </c>
      <c r="I55" s="9">
        <f>'приложение 2'!K71</f>
        <v>0</v>
      </c>
      <c r="J55" s="9">
        <v>0</v>
      </c>
      <c r="K55" s="9">
        <v>0</v>
      </c>
      <c r="L55" s="9"/>
      <c r="M55" s="9"/>
      <c r="N55" s="9"/>
    </row>
    <row r="56" spans="1:14" hidden="1">
      <c r="A56" s="12">
        <f>'приложение 2'!A72</f>
        <v>0</v>
      </c>
      <c r="B56" s="12" t="str">
        <f>'приложение 2'!B72</f>
        <v>мусор и смет уличный</v>
      </c>
      <c r="C56" s="12" t="str">
        <f>'приложение 2'!C72</f>
        <v>7 31 200 01 72 4</v>
      </c>
      <c r="D56" s="59" t="s">
        <v>61</v>
      </c>
      <c r="E56" s="9">
        <f t="shared" si="6"/>
        <v>0</v>
      </c>
      <c r="F56" s="9">
        <v>0</v>
      </c>
      <c r="G56" s="9">
        <v>0</v>
      </c>
      <c r="H56" s="9">
        <v>0</v>
      </c>
      <c r="I56" s="9">
        <f>'приложение 2'!K72</f>
        <v>0</v>
      </c>
      <c r="J56" s="9">
        <v>0</v>
      </c>
      <c r="K56" s="9">
        <v>0</v>
      </c>
      <c r="L56" s="9"/>
      <c r="M56" s="9"/>
      <c r="N56" s="9"/>
    </row>
    <row r="57" spans="1:14" ht="45" hidden="1">
      <c r="A57" s="12">
        <f>'приложение 2'!A73</f>
        <v>0</v>
      </c>
      <c r="B57" s="12" t="str">
        <f>'приложение 2'!B73</f>
        <v>мусор и смет от уборки складских помещений малоопасный</v>
      </c>
      <c r="C57" s="12" t="str">
        <f>'приложение 2'!C73</f>
        <v>7 33 220 01 72 4</v>
      </c>
      <c r="D57" s="59" t="s">
        <v>61</v>
      </c>
      <c r="E57" s="9">
        <f t="shared" si="6"/>
        <v>0</v>
      </c>
      <c r="F57" s="9">
        <v>0</v>
      </c>
      <c r="G57" s="9">
        <v>0</v>
      </c>
      <c r="H57" s="9">
        <v>0</v>
      </c>
      <c r="I57" s="9">
        <f>'приложение 2'!K73</f>
        <v>0</v>
      </c>
      <c r="J57" s="9">
        <v>0</v>
      </c>
      <c r="K57" s="9">
        <v>0</v>
      </c>
      <c r="L57" s="9"/>
      <c r="M57" s="9"/>
      <c r="N57" s="9"/>
    </row>
    <row r="58" spans="1:14" ht="45" hidden="1">
      <c r="A58" s="12">
        <f>'приложение 2'!A74</f>
        <v>0</v>
      </c>
      <c r="B58" s="12" t="str">
        <f>'приложение 2'!B74</f>
        <v>упаковка полиэтиленовая, загрязненная органо-минеральными удобрениями</v>
      </c>
      <c r="C58" s="12" t="str">
        <f>'приложение 2'!C74</f>
        <v>4 38 119 11 51 4</v>
      </c>
      <c r="D58" s="59" t="s">
        <v>61</v>
      </c>
      <c r="E58" s="9">
        <f t="shared" si="6"/>
        <v>0</v>
      </c>
      <c r="F58" s="9">
        <v>0</v>
      </c>
      <c r="G58" s="9">
        <v>0</v>
      </c>
      <c r="H58" s="9">
        <v>0</v>
      </c>
      <c r="I58" s="9">
        <f>'приложение 2'!K74</f>
        <v>0</v>
      </c>
      <c r="J58" s="9">
        <v>0</v>
      </c>
      <c r="K58" s="9">
        <v>0</v>
      </c>
      <c r="L58" s="9"/>
      <c r="M58" s="9"/>
      <c r="N58" s="9"/>
    </row>
    <row r="59" spans="1:14" ht="60" hidden="1">
      <c r="A59" s="12">
        <f>'приложение 2'!A75</f>
        <v>0</v>
      </c>
      <c r="B59" s="12" t="str">
        <f>'приложение 2'!B75</f>
        <v>упаковка из бумаги и/или картона, загрязненная органоминеральными удобрениями</v>
      </c>
      <c r="C59" s="12" t="str">
        <f>'приложение 2'!C75</f>
        <v>4 05 919 72 60 4</v>
      </c>
      <c r="D59" s="59" t="s">
        <v>61</v>
      </c>
      <c r="E59" s="9">
        <f t="shared" si="6"/>
        <v>0</v>
      </c>
      <c r="F59" s="9">
        <v>0</v>
      </c>
      <c r="G59" s="9">
        <v>0</v>
      </c>
      <c r="H59" s="9">
        <v>0</v>
      </c>
      <c r="I59" s="9">
        <f>'приложение 2'!K75</f>
        <v>0</v>
      </c>
      <c r="J59" s="9">
        <v>0</v>
      </c>
      <c r="K59" s="9">
        <v>0</v>
      </c>
      <c r="L59" s="9"/>
      <c r="M59" s="9"/>
      <c r="N59" s="9"/>
    </row>
    <row r="60" spans="1:14" ht="45" hidden="1">
      <c r="A60" s="12">
        <f>'приложение 2'!A76</f>
        <v>0</v>
      </c>
      <c r="B60" s="12" t="str">
        <f>'приложение 2'!B76</f>
        <v>тара из разнородных полимерных материалов, загрязненная удобрениями</v>
      </c>
      <c r="C60" s="12" t="str">
        <f>'приложение 2'!C76</f>
        <v>4 38 194 11 52 4</v>
      </c>
      <c r="D60" s="59" t="s">
        <v>61</v>
      </c>
      <c r="E60" s="9">
        <f t="shared" si="6"/>
        <v>0</v>
      </c>
      <c r="F60" s="9">
        <v>0</v>
      </c>
      <c r="G60" s="9">
        <v>0</v>
      </c>
      <c r="H60" s="9">
        <v>0</v>
      </c>
      <c r="I60" s="9">
        <f>'приложение 2'!K76</f>
        <v>0</v>
      </c>
      <c r="J60" s="9">
        <v>0</v>
      </c>
      <c r="K60" s="9">
        <v>0</v>
      </c>
      <c r="L60" s="9"/>
      <c r="M60" s="9"/>
      <c r="N60" s="9"/>
    </row>
    <row r="61" spans="1:14" ht="75" hidden="1">
      <c r="A61" s="12">
        <f>'приложение 2'!A77</f>
        <v>0</v>
      </c>
      <c r="B61" s="12" t="str">
        <f>'приложение 2'!B77</f>
        <v>зола от сжигания медицинских отходов, содержащая преимущественно оксиды кремния и кальция</v>
      </c>
      <c r="C61" s="12" t="str">
        <f>'приложение 2'!C77</f>
        <v>7 47 841 11 49 4</v>
      </c>
      <c r="D61" s="59" t="s">
        <v>61</v>
      </c>
      <c r="E61" s="9">
        <f t="shared" si="6"/>
        <v>0</v>
      </c>
      <c r="F61" s="9">
        <v>0</v>
      </c>
      <c r="G61" s="9">
        <v>0</v>
      </c>
      <c r="H61" s="9">
        <v>0</v>
      </c>
      <c r="I61" s="9">
        <f>'приложение 2'!K77</f>
        <v>0</v>
      </c>
      <c r="J61" s="9">
        <v>0</v>
      </c>
      <c r="K61" s="9">
        <v>0</v>
      </c>
      <c r="L61" s="9"/>
      <c r="M61" s="9"/>
      <c r="N61" s="9"/>
    </row>
    <row r="62" spans="1:14" ht="90" hidden="1">
      <c r="A62" s="12">
        <f>'приложение 2'!A78</f>
        <v>0</v>
      </c>
      <c r="B62" s="12" t="str">
        <f>'приложение 2'!B78</f>
        <v>зола от сжигания отходов потребления на производстве, подобных коммунальным, в смеси с отходами производства, в том числе нефтесодержащими</v>
      </c>
      <c r="C62" s="12" t="str">
        <f>'приложение 2'!C78</f>
        <v>7 47 119 11 40 4</v>
      </c>
      <c r="D62" s="59" t="s">
        <v>61</v>
      </c>
      <c r="E62" s="9">
        <f t="shared" si="6"/>
        <v>0</v>
      </c>
      <c r="F62" s="9">
        <v>0</v>
      </c>
      <c r="G62" s="9">
        <v>0</v>
      </c>
      <c r="H62" s="9">
        <v>0</v>
      </c>
      <c r="I62" s="9">
        <f>'приложение 2'!K78</f>
        <v>0</v>
      </c>
      <c r="J62" s="9">
        <v>0</v>
      </c>
      <c r="K62" s="9">
        <v>0</v>
      </c>
      <c r="L62" s="9"/>
      <c r="M62" s="9"/>
      <c r="N62" s="9"/>
    </row>
    <row r="63" spans="1:14" ht="75" hidden="1">
      <c r="A63" s="12">
        <f>'приложение 2'!A79</f>
        <v>0</v>
      </c>
      <c r="B63" s="12" t="str">
        <f>'приложение 2'!B79</f>
        <v>Отходы, содержащие незагрязненные черные металлы (в том числе чугунную и/или стальную пыль), несортированные</v>
      </c>
      <c r="C63" s="12" t="str">
        <f>'приложение 2'!C79</f>
        <v>4 61 010 03 20 4</v>
      </c>
      <c r="D63" s="59" t="s">
        <v>61</v>
      </c>
      <c r="E63" s="9">
        <f t="shared" si="6"/>
        <v>0</v>
      </c>
      <c r="F63" s="9">
        <v>0</v>
      </c>
      <c r="G63" s="9">
        <v>0</v>
      </c>
      <c r="H63" s="9">
        <v>0</v>
      </c>
      <c r="I63" s="9">
        <f>'приложение 2'!K79</f>
        <v>0</v>
      </c>
      <c r="J63" s="9">
        <v>0</v>
      </c>
      <c r="K63" s="9">
        <v>0</v>
      </c>
      <c r="L63" s="107"/>
      <c r="M63" s="107"/>
      <c r="N63" s="107"/>
    </row>
    <row r="64" spans="1:14" ht="45" hidden="1">
      <c r="A64" s="12">
        <f>'приложение 2'!A80</f>
        <v>0</v>
      </c>
      <c r="B64" s="12" t="str">
        <f>'приложение 2'!B80</f>
        <v>отходы (мусор) от строительных и ремонтных работ</v>
      </c>
      <c r="C64" s="12" t="str">
        <f>'приложение 2'!C80</f>
        <v>8 90 000 01 72 4</v>
      </c>
      <c r="D64" s="59" t="s">
        <v>61</v>
      </c>
      <c r="E64" s="9">
        <f t="shared" si="6"/>
        <v>0</v>
      </c>
      <c r="F64" s="9">
        <v>0</v>
      </c>
      <c r="G64" s="9">
        <v>0</v>
      </c>
      <c r="H64" s="9">
        <v>0</v>
      </c>
      <c r="I64" s="9">
        <f>'приложение 2'!K80</f>
        <v>0</v>
      </c>
      <c r="J64" s="9">
        <v>0</v>
      </c>
      <c r="K64" s="9">
        <v>0</v>
      </c>
      <c r="L64" s="107"/>
      <c r="M64" s="107"/>
      <c r="N64" s="107"/>
    </row>
    <row r="65" spans="1:14" ht="45" hidden="1">
      <c r="A65" s="12">
        <f>'приложение 2'!A81</f>
        <v>0</v>
      </c>
      <c r="B65" s="12" t="str">
        <f>'приложение 2'!B81</f>
        <v>Отходы из жилищ несортированные (исключая крупногабаритные)</v>
      </c>
      <c r="C65" s="12" t="str">
        <f>'приложение 2'!C81</f>
        <v>7 31 110 01 72 4</v>
      </c>
      <c r="D65" s="59" t="s">
        <v>61</v>
      </c>
      <c r="E65" s="9">
        <f t="shared" si="6"/>
        <v>0</v>
      </c>
      <c r="F65" s="9">
        <v>0</v>
      </c>
      <c r="G65" s="9">
        <v>0</v>
      </c>
      <c r="H65" s="9">
        <v>0</v>
      </c>
      <c r="I65" s="9">
        <f>'приложение 2'!K81</f>
        <v>0</v>
      </c>
      <c r="J65" s="9">
        <v>0</v>
      </c>
      <c r="K65" s="9">
        <v>0</v>
      </c>
      <c r="L65" s="107"/>
      <c r="M65" s="107"/>
      <c r="N65" s="107"/>
    </row>
    <row r="66" spans="1:14" ht="60" hidden="1">
      <c r="A66" s="12">
        <f>'приложение 2'!A82</f>
        <v>0</v>
      </c>
      <c r="B66" s="12" t="str">
        <f>'приложение 2'!B82</f>
        <v>Пыль (порошок) абразивные от шлифования черных металлов с содержанием металла менее 50%</v>
      </c>
      <c r="C66" s="12" t="str">
        <f>'приложение 2'!C82</f>
        <v>3 61 221 02 42 4</v>
      </c>
      <c r="D66" s="59" t="s">
        <v>61</v>
      </c>
      <c r="E66" s="9">
        <f t="shared" si="6"/>
        <v>0</v>
      </c>
      <c r="F66" s="9">
        <v>0</v>
      </c>
      <c r="G66" s="9">
        <v>0</v>
      </c>
      <c r="H66" s="9">
        <v>0</v>
      </c>
      <c r="I66" s="9">
        <f>'приложение 2'!K82</f>
        <v>0</v>
      </c>
      <c r="J66" s="9">
        <v>0</v>
      </c>
      <c r="K66" s="9">
        <v>0</v>
      </c>
      <c r="L66" s="107"/>
      <c r="M66" s="107"/>
      <c r="N66" s="107"/>
    </row>
    <row r="67" spans="1:14" ht="45" hidden="1">
      <c r="A67" s="12">
        <f>'приложение 2'!A83</f>
        <v>0</v>
      </c>
      <c r="B67" s="12" t="str">
        <f>'приложение 2'!B83</f>
        <v>отходы из жилищ несортированные (исключая крупногабаритные)</v>
      </c>
      <c r="C67" s="12" t="str">
        <f>'приложение 2'!C83</f>
        <v>7 31 110 01 72 4</v>
      </c>
      <c r="D67" s="59" t="s">
        <v>61</v>
      </c>
      <c r="E67" s="9">
        <f t="shared" si="6"/>
        <v>0</v>
      </c>
      <c r="F67" s="9">
        <v>0</v>
      </c>
      <c r="G67" s="9">
        <v>0</v>
      </c>
      <c r="H67" s="9">
        <v>0</v>
      </c>
      <c r="I67" s="9">
        <f>'приложение 2'!K83</f>
        <v>0</v>
      </c>
      <c r="J67" s="9">
        <v>0</v>
      </c>
      <c r="K67" s="9">
        <v>0</v>
      </c>
      <c r="L67" s="107"/>
      <c r="M67" s="107"/>
      <c r="N67" s="107"/>
    </row>
    <row r="68" spans="1:14" ht="45" hidden="1">
      <c r="A68" s="12">
        <f>'приложение 2'!A84</f>
        <v>0</v>
      </c>
      <c r="B68" s="12" t="str">
        <f>'приложение 2'!B84</f>
        <v>Отходы кухонь и организаций общественного питания несортированные прочие</v>
      </c>
      <c r="C68" s="12" t="str">
        <f>'приложение 2'!C84</f>
        <v>7 36 100 02 72 4</v>
      </c>
      <c r="D68" s="59" t="s">
        <v>61</v>
      </c>
      <c r="E68" s="9">
        <f t="shared" si="6"/>
        <v>0</v>
      </c>
      <c r="F68" s="9">
        <v>0</v>
      </c>
      <c r="G68" s="9">
        <v>0</v>
      </c>
      <c r="H68" s="9">
        <v>0</v>
      </c>
      <c r="I68" s="9">
        <f>'приложение 2'!K84</f>
        <v>0</v>
      </c>
      <c r="J68" s="9">
        <v>0</v>
      </c>
      <c r="K68" s="9">
        <v>0</v>
      </c>
      <c r="L68" s="107"/>
      <c r="M68" s="107"/>
      <c r="N68" s="107"/>
    </row>
    <row r="69" spans="1:14" ht="60" hidden="1">
      <c r="A69" s="12">
        <f>'приложение 2'!A85</f>
        <v>0</v>
      </c>
      <c r="B69" s="12" t="str">
        <f>'приложение 2'!B85</f>
        <v>Золы и шлаки от инсинераторов и установок термической обработки отходов</v>
      </c>
      <c r="C69" s="12" t="str">
        <f>'приложение 2'!C85</f>
        <v>7 47 981 99 20 4</v>
      </c>
      <c r="D69" s="59" t="s">
        <v>61</v>
      </c>
      <c r="E69" s="9">
        <f t="shared" si="6"/>
        <v>0</v>
      </c>
      <c r="F69" s="9">
        <v>0</v>
      </c>
      <c r="G69" s="9">
        <v>0</v>
      </c>
      <c r="H69" s="9">
        <v>0</v>
      </c>
      <c r="I69" s="9">
        <f>'приложение 2'!K85</f>
        <v>0</v>
      </c>
      <c r="J69" s="9">
        <v>0</v>
      </c>
      <c r="K69" s="9">
        <v>0</v>
      </c>
      <c r="L69" s="107"/>
      <c r="M69" s="107"/>
      <c r="N69" s="107"/>
    </row>
    <row r="70" spans="1:14" ht="30" hidden="1">
      <c r="A70" s="12">
        <f>'приложение 2'!A86</f>
        <v>0</v>
      </c>
      <c r="B70" s="12" t="str">
        <f>'приложение 2'!B86</f>
        <v>Мусор от сноса и разборки зданий несортированный</v>
      </c>
      <c r="C70" s="12" t="str">
        <f>'приложение 2'!C86</f>
        <v>8 12 901 01 72 4</v>
      </c>
      <c r="D70" s="59" t="s">
        <v>61</v>
      </c>
      <c r="E70" s="9">
        <f t="shared" si="6"/>
        <v>0</v>
      </c>
      <c r="F70" s="9">
        <v>0</v>
      </c>
      <c r="G70" s="9">
        <v>0</v>
      </c>
      <c r="H70" s="9">
        <v>0</v>
      </c>
      <c r="I70" s="9">
        <f>'приложение 2'!K86</f>
        <v>0</v>
      </c>
      <c r="J70" s="9">
        <v>0</v>
      </c>
      <c r="K70" s="9">
        <v>0</v>
      </c>
      <c r="L70" s="107"/>
      <c r="M70" s="107"/>
      <c r="N70" s="107"/>
    </row>
    <row r="71" spans="1:14" ht="30" hidden="1">
      <c r="A71" s="12">
        <f>'приложение 2'!A87</f>
        <v>0</v>
      </c>
      <c r="B71" s="12" t="str">
        <f>'приложение 2'!B87</f>
        <v>Лом асфальтовых и асфальтобетонных покрытий</v>
      </c>
      <c r="C71" s="12" t="str">
        <f>'приложение 2'!C87</f>
        <v>8 30 200 01 71 4</v>
      </c>
      <c r="D71" s="59" t="s">
        <v>61</v>
      </c>
      <c r="E71" s="9">
        <f t="shared" si="6"/>
        <v>0</v>
      </c>
      <c r="F71" s="9">
        <v>0</v>
      </c>
      <c r="G71" s="9">
        <v>0</v>
      </c>
      <c r="H71" s="9">
        <v>0</v>
      </c>
      <c r="I71" s="9">
        <f>'приложение 2'!K87</f>
        <v>0</v>
      </c>
      <c r="J71" s="9">
        <v>0</v>
      </c>
      <c r="K71" s="9">
        <v>0</v>
      </c>
      <c r="L71" s="107"/>
      <c r="M71" s="107"/>
      <c r="N71" s="107"/>
    </row>
    <row r="72" spans="1:14" ht="90" hidden="1">
      <c r="A72" s="12">
        <f>'приложение 2'!A88</f>
        <v>0</v>
      </c>
      <c r="B72" s="12" t="str">
        <f>'приложение 2'!B88</f>
        <v>Эмульсии и эмульсионные смеси для шлифовки металлов отработанные, содержащие масла или нефтепродукты в количестве менее 15 %</v>
      </c>
      <c r="C72" s="12" t="str">
        <f>'приложение 2'!C88</f>
        <v>3 61 222 02 31 4</v>
      </c>
      <c r="D72" s="59" t="s">
        <v>61</v>
      </c>
      <c r="E72" s="9">
        <f t="shared" si="6"/>
        <v>0</v>
      </c>
      <c r="F72" s="9">
        <v>0</v>
      </c>
      <c r="G72" s="9">
        <v>0</v>
      </c>
      <c r="H72" s="9">
        <v>0</v>
      </c>
      <c r="I72" s="9">
        <f>'приложение 2'!K88</f>
        <v>0</v>
      </c>
      <c r="J72" s="9">
        <v>0</v>
      </c>
      <c r="K72" s="9">
        <v>0</v>
      </c>
      <c r="L72" s="107"/>
      <c r="M72" s="107"/>
      <c r="N72" s="107"/>
    </row>
    <row r="73" spans="1:14" ht="105" hidden="1">
      <c r="A73" s="12">
        <f>'приложение 2'!A89</f>
        <v>0</v>
      </c>
      <c r="B73" s="12" t="str">
        <f>'приложение 2'!B89</f>
        <v>Ткань фильтровальная, отработанная при фильтровании никельсодержащих растворов при получении гидрата закиси никеля в производстве никель-кадмиевых аккумуляторов</v>
      </c>
      <c r="C73" s="12" t="str">
        <f>'приложение 2'!C89</f>
        <v>3 72 226 31 60 4</v>
      </c>
      <c r="D73" s="59" t="s">
        <v>61</v>
      </c>
      <c r="E73" s="9">
        <f t="shared" si="6"/>
        <v>0</v>
      </c>
      <c r="F73" s="9">
        <v>0</v>
      </c>
      <c r="G73" s="9">
        <v>0</v>
      </c>
      <c r="H73" s="9">
        <v>0</v>
      </c>
      <c r="I73" s="9">
        <f>'приложение 2'!K89</f>
        <v>0</v>
      </c>
      <c r="J73" s="9">
        <v>0</v>
      </c>
      <c r="K73" s="9">
        <v>0</v>
      </c>
      <c r="L73" s="107"/>
      <c r="M73" s="107"/>
      <c r="N73" s="107"/>
    </row>
    <row r="74" spans="1:14" ht="90" hidden="1">
      <c r="A74" s="12">
        <f>'приложение 2'!A90</f>
        <v>0</v>
      </c>
      <c r="B74" s="12" t="str">
        <f>'приложение 2'!B90</f>
        <v>Ткань фильтровальная из натурального волокна, загрязненная оксидами кремния и соединениями щелочных и щелочноземельных металлов</v>
      </c>
      <c r="C74" s="12" t="str">
        <f>'приложение 2'!C90</f>
        <v>4 43 211 12 61 4</v>
      </c>
      <c r="D74" s="59" t="s">
        <v>61</v>
      </c>
      <c r="E74" s="9">
        <f t="shared" si="6"/>
        <v>0</v>
      </c>
      <c r="F74" s="9">
        <v>0</v>
      </c>
      <c r="G74" s="9">
        <v>0</v>
      </c>
      <c r="H74" s="9">
        <v>0</v>
      </c>
      <c r="I74" s="9">
        <f>'приложение 2'!K90</f>
        <v>0</v>
      </c>
      <c r="J74" s="9">
        <v>0</v>
      </c>
      <c r="K74" s="9">
        <v>0</v>
      </c>
      <c r="L74" s="107"/>
      <c r="M74" s="107"/>
      <c r="N74" s="107"/>
    </row>
    <row r="75" spans="1:14" ht="45" hidden="1">
      <c r="A75" s="12">
        <f>'приложение 2'!A91</f>
        <v>0</v>
      </c>
      <c r="B75" s="12" t="str">
        <f>'приложение 2'!B91</f>
        <v>отходы от уборки прибордюрной зоны автомобильных дорог</v>
      </c>
      <c r="C75" s="12" t="str">
        <f>'приложение 2'!C91</f>
        <v>7 31 205 11 72 4</v>
      </c>
      <c r="D75" s="59" t="s">
        <v>61</v>
      </c>
      <c r="E75" s="9">
        <f t="shared" si="6"/>
        <v>0</v>
      </c>
      <c r="F75" s="9">
        <v>0</v>
      </c>
      <c r="G75" s="9">
        <v>0</v>
      </c>
      <c r="H75" s="9">
        <v>0</v>
      </c>
      <c r="I75" s="9">
        <f>'приложение 2'!K91</f>
        <v>0</v>
      </c>
      <c r="J75" s="9">
        <v>0</v>
      </c>
      <c r="K75" s="9">
        <v>0</v>
      </c>
      <c r="L75" s="107"/>
      <c r="M75" s="107"/>
      <c r="N75" s="107"/>
    </row>
    <row r="76" spans="1:14" hidden="1">
      <c r="A76" s="12">
        <f>'приложение 2'!A92</f>
        <v>0</v>
      </c>
      <c r="B76" s="12">
        <f>'приложение 2'!B92</f>
        <v>0</v>
      </c>
      <c r="C76" s="12">
        <f>'приложение 2'!C92</f>
        <v>0</v>
      </c>
      <c r="D76" s="59" t="s">
        <v>61</v>
      </c>
      <c r="E76" s="9">
        <f t="shared" si="6"/>
        <v>0</v>
      </c>
      <c r="F76" s="9">
        <v>0</v>
      </c>
      <c r="G76" s="9">
        <v>0</v>
      </c>
      <c r="H76" s="9">
        <v>0</v>
      </c>
      <c r="I76" s="9">
        <f>'приложение 2'!K92</f>
        <v>0</v>
      </c>
      <c r="J76" s="9">
        <v>0</v>
      </c>
      <c r="K76" s="9">
        <v>0</v>
      </c>
      <c r="L76" s="107"/>
      <c r="M76" s="107"/>
      <c r="N76" s="107"/>
    </row>
    <row r="77" spans="1:14" hidden="1">
      <c r="A77" s="12">
        <f>'приложение 2'!A93</f>
        <v>0</v>
      </c>
      <c r="B77" s="12">
        <f>'приложение 2'!B93</f>
        <v>0</v>
      </c>
      <c r="C77" s="12">
        <f>'приложение 2'!C93</f>
        <v>0</v>
      </c>
      <c r="D77" s="59" t="s">
        <v>61</v>
      </c>
      <c r="E77" s="9">
        <f t="shared" si="6"/>
        <v>0</v>
      </c>
      <c r="F77" s="9">
        <v>0</v>
      </c>
      <c r="G77" s="9">
        <v>0</v>
      </c>
      <c r="H77" s="9">
        <v>0</v>
      </c>
      <c r="I77" s="9">
        <f>'приложение 2'!K93</f>
        <v>0</v>
      </c>
      <c r="J77" s="9">
        <v>0</v>
      </c>
      <c r="K77" s="9">
        <v>0</v>
      </c>
      <c r="L77" s="107"/>
      <c r="M77" s="107"/>
      <c r="N77" s="107"/>
    </row>
    <row r="78" spans="1:14" hidden="1">
      <c r="A78" s="12">
        <f>'приложение 2'!A94</f>
        <v>0</v>
      </c>
      <c r="B78" s="12">
        <f>'приложение 2'!B94</f>
        <v>0</v>
      </c>
      <c r="C78" s="12">
        <f>'приложение 2'!C94</f>
        <v>0</v>
      </c>
      <c r="D78" s="59" t="s">
        <v>61</v>
      </c>
      <c r="E78" s="9">
        <f t="shared" si="6"/>
        <v>0</v>
      </c>
      <c r="F78" s="9">
        <v>0</v>
      </c>
      <c r="G78" s="9">
        <v>0</v>
      </c>
      <c r="H78" s="9">
        <v>0</v>
      </c>
      <c r="I78" s="9">
        <f>'приложение 2'!K94</f>
        <v>0</v>
      </c>
      <c r="J78" s="9">
        <v>0</v>
      </c>
      <c r="K78" s="9">
        <v>0</v>
      </c>
      <c r="L78" s="107"/>
      <c r="M78" s="107"/>
      <c r="N78" s="107"/>
    </row>
    <row r="79" spans="1:14" hidden="1">
      <c r="A79" s="12">
        <f>'приложение 2'!A95</f>
        <v>0</v>
      </c>
      <c r="B79" s="12">
        <f>'приложение 2'!B95</f>
        <v>0</v>
      </c>
      <c r="C79" s="12">
        <f>'приложение 2'!C95</f>
        <v>0</v>
      </c>
      <c r="D79" s="59" t="s">
        <v>61</v>
      </c>
      <c r="E79" s="9">
        <f t="shared" si="6"/>
        <v>0</v>
      </c>
      <c r="F79" s="9">
        <v>0</v>
      </c>
      <c r="G79" s="9">
        <v>0</v>
      </c>
      <c r="H79" s="9">
        <v>0</v>
      </c>
      <c r="I79" s="9">
        <f>'приложение 2'!K95</f>
        <v>0</v>
      </c>
      <c r="J79" s="9">
        <v>0</v>
      </c>
      <c r="K79" s="9">
        <v>0</v>
      </c>
      <c r="L79" s="107"/>
      <c r="M79" s="107"/>
      <c r="N79" s="107"/>
    </row>
    <row r="80" spans="1:14" hidden="1">
      <c r="A80" s="12">
        <f>'приложение 2'!A96</f>
        <v>0</v>
      </c>
      <c r="B80" s="12">
        <f>'приложение 2'!B96</f>
        <v>0</v>
      </c>
      <c r="C80" s="12">
        <f>'приложение 2'!C96</f>
        <v>0</v>
      </c>
      <c r="D80" s="59" t="s">
        <v>61</v>
      </c>
      <c r="E80" s="9">
        <f t="shared" si="6"/>
        <v>0</v>
      </c>
      <c r="F80" s="9">
        <v>0</v>
      </c>
      <c r="G80" s="9">
        <v>0</v>
      </c>
      <c r="H80" s="9">
        <v>0</v>
      </c>
      <c r="I80" s="9">
        <f>'приложение 2'!K96</f>
        <v>0</v>
      </c>
      <c r="J80" s="9">
        <v>0</v>
      </c>
      <c r="K80" s="9">
        <v>0</v>
      </c>
      <c r="L80" s="107"/>
      <c r="M80" s="107"/>
      <c r="N80" s="107"/>
    </row>
    <row r="81" spans="1:14">
      <c r="A81" s="9">
        <v>500</v>
      </c>
      <c r="B81" s="56" t="s">
        <v>113</v>
      </c>
      <c r="C81" s="9"/>
      <c r="D81" s="9" t="s">
        <v>108</v>
      </c>
      <c r="E81" s="9">
        <f t="shared" ref="E81:J81" si="7">SUM(E82:E95)</f>
        <v>0</v>
      </c>
      <c r="F81" s="9">
        <f t="shared" si="7"/>
        <v>0</v>
      </c>
      <c r="G81" s="9">
        <f t="shared" si="7"/>
        <v>0</v>
      </c>
      <c r="H81" s="9">
        <f t="shared" si="7"/>
        <v>0</v>
      </c>
      <c r="I81" s="9">
        <f t="shared" si="7"/>
        <v>0</v>
      </c>
      <c r="J81" s="9">
        <f t="shared" si="7"/>
        <v>0</v>
      </c>
      <c r="K81" s="9">
        <f>SUM(K82:K95)</f>
        <v>0</v>
      </c>
      <c r="L81" s="9"/>
      <c r="M81" s="9"/>
      <c r="N81" s="9"/>
    </row>
    <row r="82" spans="1:14" hidden="1">
      <c r="A82" s="9"/>
      <c r="B82" s="12"/>
      <c r="C82" s="5"/>
      <c r="D82" s="59" t="s">
        <v>108</v>
      </c>
      <c r="E82" s="9">
        <v>0</v>
      </c>
      <c r="F82" s="9">
        <v>0</v>
      </c>
      <c r="G82" s="9">
        <v>0</v>
      </c>
      <c r="H82" s="9">
        <f>'приложение 2'!J98</f>
        <v>0</v>
      </c>
      <c r="I82" s="9">
        <f>'приложение 2'!K98</f>
        <v>0</v>
      </c>
      <c r="J82" s="9">
        <v>0</v>
      </c>
      <c r="K82" s="9">
        <v>0</v>
      </c>
      <c r="L82" s="9"/>
      <c r="M82" s="9"/>
      <c r="N82" s="9"/>
    </row>
    <row r="83" spans="1:14" hidden="1">
      <c r="A83" s="9"/>
      <c r="B83" s="12"/>
      <c r="C83" s="5"/>
      <c r="D83" s="59" t="s">
        <v>108</v>
      </c>
      <c r="E83" s="9">
        <v>0</v>
      </c>
      <c r="F83" s="9">
        <v>0</v>
      </c>
      <c r="G83" s="9">
        <v>0</v>
      </c>
      <c r="H83" s="9">
        <f>'приложение 2'!J99</f>
        <v>0</v>
      </c>
      <c r="I83" s="9">
        <f>'приложение 2'!K99</f>
        <v>0</v>
      </c>
      <c r="J83" s="9">
        <v>0</v>
      </c>
      <c r="K83" s="9">
        <v>0</v>
      </c>
      <c r="L83" s="9"/>
      <c r="M83" s="9"/>
      <c r="N83" s="9"/>
    </row>
    <row r="84" spans="1:14" hidden="1">
      <c r="A84" s="9"/>
      <c r="B84" s="12"/>
      <c r="C84" s="5"/>
      <c r="D84" s="59" t="s">
        <v>108</v>
      </c>
      <c r="E84" s="9">
        <v>0</v>
      </c>
      <c r="F84" s="9">
        <v>0</v>
      </c>
      <c r="G84" s="9">
        <v>0</v>
      </c>
      <c r="H84" s="9">
        <f>'приложение 2'!J100</f>
        <v>0</v>
      </c>
      <c r="I84" s="9">
        <f>'приложение 2'!K100</f>
        <v>0</v>
      </c>
      <c r="J84" s="9">
        <v>0</v>
      </c>
      <c r="K84" s="9">
        <v>0</v>
      </c>
      <c r="L84" s="9"/>
      <c r="M84" s="9"/>
      <c r="N84" s="9"/>
    </row>
    <row r="85" spans="1:14" hidden="1">
      <c r="A85" s="9"/>
      <c r="B85" s="12"/>
      <c r="C85" s="5"/>
      <c r="D85" s="59" t="s">
        <v>108</v>
      </c>
      <c r="E85" s="9">
        <v>0</v>
      </c>
      <c r="F85" s="9">
        <v>0</v>
      </c>
      <c r="G85" s="9">
        <v>0</v>
      </c>
      <c r="H85" s="9">
        <f>'приложение 2'!J101</f>
        <v>0</v>
      </c>
      <c r="I85" s="9">
        <f>'приложение 2'!K101</f>
        <v>0</v>
      </c>
      <c r="J85" s="9">
        <v>0</v>
      </c>
      <c r="K85" s="9">
        <v>0</v>
      </c>
      <c r="L85" s="9"/>
      <c r="M85" s="9"/>
      <c r="N85" s="9"/>
    </row>
    <row r="86" spans="1:14" hidden="1">
      <c r="A86" s="9"/>
      <c r="B86" s="12"/>
      <c r="C86" s="5"/>
      <c r="D86" s="59" t="s">
        <v>108</v>
      </c>
      <c r="E86" s="9">
        <v>0</v>
      </c>
      <c r="F86" s="9">
        <v>0</v>
      </c>
      <c r="G86" s="9">
        <v>0</v>
      </c>
      <c r="H86" s="9">
        <f>'приложение 2'!J102</f>
        <v>0</v>
      </c>
      <c r="I86" s="9">
        <f>'приложение 2'!K102</f>
        <v>0</v>
      </c>
      <c r="J86" s="9">
        <v>0</v>
      </c>
      <c r="K86" s="9">
        <v>0</v>
      </c>
      <c r="L86" s="9"/>
      <c r="M86" s="9"/>
      <c r="N86" s="9"/>
    </row>
    <row r="87" spans="1:14" hidden="1">
      <c r="A87" s="9"/>
      <c r="B87" s="12"/>
      <c r="C87" s="5"/>
      <c r="D87" s="59" t="s">
        <v>108</v>
      </c>
      <c r="E87" s="9">
        <v>0</v>
      </c>
      <c r="F87" s="9">
        <v>0</v>
      </c>
      <c r="G87" s="9">
        <v>0</v>
      </c>
      <c r="H87" s="9">
        <f>'приложение 2'!J103</f>
        <v>0</v>
      </c>
      <c r="I87" s="9">
        <f>'приложение 2'!K103</f>
        <v>0</v>
      </c>
      <c r="J87" s="9">
        <v>0</v>
      </c>
      <c r="K87" s="9">
        <v>0</v>
      </c>
      <c r="L87" s="9"/>
      <c r="M87" s="9"/>
      <c r="N87" s="9"/>
    </row>
    <row r="88" spans="1:14" hidden="1">
      <c r="A88" s="9"/>
      <c r="B88" s="12"/>
      <c r="C88" s="5"/>
      <c r="D88" s="59" t="s">
        <v>108</v>
      </c>
      <c r="E88" s="9">
        <v>0</v>
      </c>
      <c r="F88" s="9">
        <v>0</v>
      </c>
      <c r="G88" s="9">
        <v>0</v>
      </c>
      <c r="H88" s="9">
        <f>'приложение 2'!J104</f>
        <v>0</v>
      </c>
      <c r="I88" s="9">
        <f>'приложение 2'!K104</f>
        <v>0</v>
      </c>
      <c r="J88" s="9">
        <v>0</v>
      </c>
      <c r="K88" s="9">
        <v>0</v>
      </c>
      <c r="L88" s="9"/>
      <c r="M88" s="9"/>
      <c r="N88" s="9"/>
    </row>
    <row r="89" spans="1:14" hidden="1">
      <c r="A89" s="9"/>
      <c r="B89" s="12"/>
      <c r="C89" s="5"/>
      <c r="D89" s="59" t="s">
        <v>108</v>
      </c>
      <c r="E89" s="9">
        <v>0</v>
      </c>
      <c r="F89" s="9">
        <v>0</v>
      </c>
      <c r="G89" s="9">
        <v>0</v>
      </c>
      <c r="H89" s="9">
        <f>'приложение 2'!J105</f>
        <v>0</v>
      </c>
      <c r="I89" s="9">
        <f>'приложение 2'!K105</f>
        <v>0</v>
      </c>
      <c r="J89" s="9">
        <v>0</v>
      </c>
      <c r="K89" s="9">
        <v>0</v>
      </c>
      <c r="L89" s="9"/>
      <c r="M89" s="9"/>
      <c r="N89" s="9"/>
    </row>
    <row r="90" spans="1:14" hidden="1">
      <c r="A90" s="9"/>
      <c r="B90" s="12"/>
      <c r="C90" s="5"/>
      <c r="D90" s="59" t="s">
        <v>108</v>
      </c>
      <c r="E90" s="9">
        <v>0</v>
      </c>
      <c r="F90" s="9">
        <v>0</v>
      </c>
      <c r="G90" s="9">
        <v>0</v>
      </c>
      <c r="H90" s="9">
        <f>'приложение 2'!J106</f>
        <v>0</v>
      </c>
      <c r="I90" s="9">
        <f>'приложение 2'!K106</f>
        <v>0</v>
      </c>
      <c r="J90" s="9">
        <v>0</v>
      </c>
      <c r="K90" s="9">
        <v>0</v>
      </c>
      <c r="L90" s="9"/>
      <c r="M90" s="9"/>
      <c r="N90" s="9"/>
    </row>
    <row r="91" spans="1:14" hidden="1">
      <c r="A91" s="9"/>
      <c r="B91" s="12"/>
      <c r="C91" s="5"/>
      <c r="D91" s="59" t="s">
        <v>108</v>
      </c>
      <c r="E91" s="9">
        <v>0</v>
      </c>
      <c r="F91" s="9">
        <v>0</v>
      </c>
      <c r="G91" s="9">
        <v>0</v>
      </c>
      <c r="H91" s="9">
        <f>'приложение 2'!J107</f>
        <v>0</v>
      </c>
      <c r="I91" s="9">
        <f>'приложение 2'!K107</f>
        <v>0</v>
      </c>
      <c r="J91" s="9">
        <v>0</v>
      </c>
      <c r="K91" s="9">
        <v>0</v>
      </c>
      <c r="L91" s="9"/>
      <c r="M91" s="9"/>
      <c r="N91" s="9"/>
    </row>
    <row r="92" spans="1:14" hidden="1">
      <c r="A92" s="9"/>
      <c r="B92" s="12"/>
      <c r="C92" s="5"/>
      <c r="D92" s="59" t="s">
        <v>108</v>
      </c>
      <c r="E92" s="9">
        <v>0</v>
      </c>
      <c r="F92" s="9">
        <v>0</v>
      </c>
      <c r="G92" s="9">
        <v>0</v>
      </c>
      <c r="H92" s="9">
        <f>'приложение 2'!J108</f>
        <v>0</v>
      </c>
      <c r="I92" s="9">
        <f>'приложение 2'!K108</f>
        <v>0</v>
      </c>
      <c r="J92" s="9">
        <v>0</v>
      </c>
      <c r="K92" s="9">
        <v>0</v>
      </c>
      <c r="L92" s="9"/>
      <c r="M92" s="9"/>
      <c r="N92" s="9"/>
    </row>
    <row r="93" spans="1:14" hidden="1">
      <c r="A93" s="9"/>
      <c r="B93" s="12"/>
      <c r="C93" s="5"/>
      <c r="D93" s="59" t="s">
        <v>108</v>
      </c>
      <c r="E93" s="9">
        <v>0</v>
      </c>
      <c r="F93" s="9">
        <v>0</v>
      </c>
      <c r="G93" s="9">
        <v>0</v>
      </c>
      <c r="H93" s="9">
        <f>'приложение 2'!J109</f>
        <v>0</v>
      </c>
      <c r="I93" s="9">
        <f>'приложение 2'!K109</f>
        <v>0</v>
      </c>
      <c r="J93" s="9">
        <v>0</v>
      </c>
      <c r="K93" s="9">
        <v>0</v>
      </c>
      <c r="L93" s="9"/>
      <c r="M93" s="9"/>
      <c r="N93" s="9"/>
    </row>
    <row r="94" spans="1:14" hidden="1">
      <c r="A94" s="9"/>
      <c r="B94" s="52"/>
      <c r="C94" s="5"/>
      <c r="D94" s="59" t="s">
        <v>108</v>
      </c>
      <c r="E94" s="9">
        <v>0</v>
      </c>
      <c r="F94" s="9">
        <v>0</v>
      </c>
      <c r="G94" s="9">
        <v>0</v>
      </c>
      <c r="H94" s="9">
        <f>'приложение 2'!J110</f>
        <v>0</v>
      </c>
      <c r="I94" s="9">
        <f>'приложение 2'!K110</f>
        <v>0</v>
      </c>
      <c r="J94" s="9">
        <v>0</v>
      </c>
      <c r="K94" s="9">
        <v>0</v>
      </c>
      <c r="L94" s="9"/>
      <c r="M94" s="9"/>
      <c r="N94" s="9"/>
    </row>
    <row r="95" spans="1:14" hidden="1">
      <c r="A95" s="9"/>
      <c r="B95" s="52"/>
      <c r="C95" s="5"/>
      <c r="D95" s="59" t="s">
        <v>108</v>
      </c>
      <c r="E95" s="9">
        <v>0</v>
      </c>
      <c r="F95" s="9">
        <v>0</v>
      </c>
      <c r="G95" s="9">
        <v>0</v>
      </c>
      <c r="H95" s="9">
        <f>'приложение 2'!J111</f>
        <v>0</v>
      </c>
      <c r="I95" s="9">
        <f>'приложение 2'!K111</f>
        <v>0</v>
      </c>
      <c r="J95" s="9">
        <v>0</v>
      </c>
      <c r="K95" s="9">
        <v>0</v>
      </c>
      <c r="L95" s="9"/>
      <c r="M95" s="9"/>
      <c r="N95" s="9"/>
    </row>
    <row r="96" spans="1:14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</row>
    <row r="97" spans="1:14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</row>
    <row r="99" spans="1:14">
      <c r="A99" t="s">
        <v>82</v>
      </c>
      <c r="M99" t="s">
        <v>67</v>
      </c>
    </row>
    <row r="100" spans="1:14">
      <c r="E100" t="s">
        <v>68</v>
      </c>
      <c r="G100" t="s">
        <v>69</v>
      </c>
    </row>
  </sheetData>
  <mergeCells count="10">
    <mergeCell ref="A8:A10"/>
    <mergeCell ref="L8:L10"/>
    <mergeCell ref="M8:M10"/>
    <mergeCell ref="N8:N10"/>
    <mergeCell ref="E8:K8"/>
    <mergeCell ref="F9:K9"/>
    <mergeCell ref="E9:E10"/>
    <mergeCell ref="D8:D10"/>
    <mergeCell ref="C8:C10"/>
    <mergeCell ref="B8:B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приложение 4</vt:lpstr>
      <vt:lpstr>'приложение 1'!OLE_LINK63</vt:lpstr>
      <vt:lpstr>'приложение 1'!OLE_LINK74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2025-04-09T14:25:59Z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